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变量之轮道具序列库[2022.03.13更新]\"/>
    </mc:Choice>
  </mc:AlternateContent>
  <xr:revisionPtr revIDLastSave="0" documentId="13_ncr:1_{63B7BE77-1814-4B1B-ADAB-70909EF213F3}" xr6:coauthVersionLast="47" xr6:coauthVersionMax="47" xr10:uidLastSave="{00000000-0000-0000-0000-000000000000}"/>
  <bookViews>
    <workbookView xWindow="-120" yWindow="-120" windowWidth="29040" windowHeight="15840" xr2:uid="{00000000-000D-0000-FFFF-FFFF00000000}"/>
  </bookViews>
  <sheets>
    <sheet name="目录" sheetId="10" r:id="rId1"/>
    <sheet name="头部" sheetId="1" r:id="rId2"/>
    <sheet name="身体" sheetId="2" r:id="rId3"/>
    <sheet name="背部" sheetId="3" r:id="rId4"/>
    <sheet name="手臂" sheetId="5" r:id="rId5"/>
    <sheet name="腰部" sheetId="4" r:id="rId6"/>
    <sheet name="腿部" sheetId="8" r:id="rId7"/>
    <sheet name="饰品" sheetId="6" r:id="rId8"/>
    <sheet name="共生体" sheetId="9" r:id="rId9"/>
    <sheet name="盾牌" sheetId="7" r:id="rId10"/>
    <sheet name="背包" sheetId="11"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1" i="11" l="1"/>
  <c r="J32" i="11" s="1"/>
  <c r="C31" i="11"/>
  <c r="E32" i="11" s="1"/>
  <c r="C30" i="11"/>
  <c r="H29" i="11"/>
  <c r="C29" i="11"/>
  <c r="T6" i="11"/>
  <c r="R6" i="11"/>
  <c r="R5" i="11"/>
  <c r="M5" i="11"/>
  <c r="O6" i="11" s="1"/>
  <c r="H5" i="11"/>
  <c r="H4" i="11" s="1"/>
  <c r="C5" i="11"/>
  <c r="C4" i="11" s="1"/>
  <c r="R4" i="11"/>
  <c r="M4" i="11"/>
  <c r="R3" i="11"/>
  <c r="M3" i="11"/>
  <c r="H3" i="11"/>
  <c r="C3" i="11"/>
  <c r="O110" i="7"/>
  <c r="M110" i="7"/>
  <c r="J110" i="7"/>
  <c r="H110" i="7"/>
  <c r="E110" i="7"/>
  <c r="C110" i="7"/>
  <c r="M109" i="7"/>
  <c r="H109" i="7"/>
  <c r="C109" i="7"/>
  <c r="C108" i="7" s="1"/>
  <c r="M108" i="7"/>
  <c r="H108" i="7"/>
  <c r="M107" i="7"/>
  <c r="H107" i="7"/>
  <c r="C107" i="7"/>
  <c r="T84" i="7"/>
  <c r="R84" i="7"/>
  <c r="O84" i="7"/>
  <c r="R83" i="7"/>
  <c r="M83" i="7"/>
  <c r="M84" i="7" s="1"/>
  <c r="H83" i="7"/>
  <c r="J84" i="7" s="1"/>
  <c r="C83" i="7"/>
  <c r="C82" i="7" s="1"/>
  <c r="R82" i="7"/>
  <c r="M82" i="7"/>
  <c r="H82" i="7"/>
  <c r="R81" i="7"/>
  <c r="M81" i="7"/>
  <c r="H81" i="7"/>
  <c r="C81" i="7"/>
  <c r="O58" i="7"/>
  <c r="M58" i="7"/>
  <c r="J58" i="7"/>
  <c r="H58" i="7"/>
  <c r="E58" i="7"/>
  <c r="R57" i="7"/>
  <c r="T58" i="7" s="1"/>
  <c r="M57" i="7"/>
  <c r="M56" i="7" s="1"/>
  <c r="H57" i="7"/>
  <c r="C57" i="7"/>
  <c r="C58" i="7" s="1"/>
  <c r="H56" i="7"/>
  <c r="C56" i="7"/>
  <c r="R55" i="7"/>
  <c r="M55" i="7"/>
  <c r="H55" i="7"/>
  <c r="C55" i="7"/>
  <c r="E32" i="7"/>
  <c r="C32" i="7"/>
  <c r="R31" i="7"/>
  <c r="T32" i="7" s="1"/>
  <c r="M31" i="7"/>
  <c r="H31" i="7"/>
  <c r="H30" i="7" s="1"/>
  <c r="C31" i="7"/>
  <c r="C30" i="7"/>
  <c r="R29" i="7"/>
  <c r="M29" i="7"/>
  <c r="H29" i="7"/>
  <c r="C29" i="7"/>
  <c r="T6" i="7"/>
  <c r="R6" i="7"/>
  <c r="O6" i="7"/>
  <c r="R5" i="7"/>
  <c r="M5" i="7"/>
  <c r="M6" i="7" s="1"/>
  <c r="H5" i="7"/>
  <c r="J6" i="7" s="1"/>
  <c r="C5" i="7"/>
  <c r="C4" i="7" s="1"/>
  <c r="R4" i="7"/>
  <c r="M4" i="7"/>
  <c r="H4" i="7"/>
  <c r="R3" i="7"/>
  <c r="M3" i="7"/>
  <c r="H3" i="7"/>
  <c r="C3" i="7"/>
  <c r="O58" i="9"/>
  <c r="M58" i="9"/>
  <c r="J58" i="9"/>
  <c r="H58" i="9"/>
  <c r="E58" i="9"/>
  <c r="R57" i="9"/>
  <c r="T58" i="9" s="1"/>
  <c r="M57" i="9"/>
  <c r="M56" i="9" s="1"/>
  <c r="H57" i="9"/>
  <c r="C57" i="9"/>
  <c r="C58" i="9" s="1"/>
  <c r="H56" i="9"/>
  <c r="C56" i="9"/>
  <c r="R55" i="9"/>
  <c r="M55" i="9"/>
  <c r="H55" i="9"/>
  <c r="C55" i="9"/>
  <c r="E32" i="9"/>
  <c r="C32" i="9"/>
  <c r="R31" i="9"/>
  <c r="T32" i="9" s="1"/>
  <c r="M31" i="9"/>
  <c r="H31" i="9"/>
  <c r="H30" i="9" s="1"/>
  <c r="C31" i="9"/>
  <c r="C30" i="9"/>
  <c r="R29" i="9"/>
  <c r="M29" i="9"/>
  <c r="H29" i="9"/>
  <c r="C29" i="9"/>
  <c r="T6" i="9"/>
  <c r="R6" i="9"/>
  <c r="O6" i="9"/>
  <c r="R5" i="9"/>
  <c r="M5" i="9"/>
  <c r="M6" i="9" s="1"/>
  <c r="H5" i="9"/>
  <c r="J6" i="9" s="1"/>
  <c r="C5" i="9"/>
  <c r="C4" i="9" s="1"/>
  <c r="R4" i="9"/>
  <c r="M4" i="9"/>
  <c r="H4" i="9"/>
  <c r="R3" i="9"/>
  <c r="M3" i="9"/>
  <c r="H3" i="9"/>
  <c r="C3" i="9"/>
  <c r="O682" i="6"/>
  <c r="M682" i="6"/>
  <c r="J682" i="6"/>
  <c r="H682" i="6"/>
  <c r="E682" i="6"/>
  <c r="R681" i="6"/>
  <c r="T682" i="6" s="1"/>
  <c r="M681" i="6"/>
  <c r="M680" i="6" s="1"/>
  <c r="H681" i="6"/>
  <c r="C681" i="6"/>
  <c r="C682" i="6" s="1"/>
  <c r="H680" i="6"/>
  <c r="C680" i="6"/>
  <c r="R679" i="6"/>
  <c r="M679" i="6"/>
  <c r="H679" i="6"/>
  <c r="C679" i="6"/>
  <c r="E656" i="6"/>
  <c r="C656" i="6"/>
  <c r="R655" i="6"/>
  <c r="T656" i="6" s="1"/>
  <c r="M655" i="6"/>
  <c r="H655" i="6"/>
  <c r="H654" i="6" s="1"/>
  <c r="C655" i="6"/>
  <c r="C654" i="6" s="1"/>
  <c r="R653" i="6"/>
  <c r="M653" i="6"/>
  <c r="H653" i="6"/>
  <c r="C653" i="6"/>
  <c r="T630" i="6"/>
  <c r="R630" i="6"/>
  <c r="O630" i="6"/>
  <c r="M630" i="6"/>
  <c r="R629" i="6"/>
  <c r="M629" i="6"/>
  <c r="H629" i="6"/>
  <c r="J630" i="6" s="1"/>
  <c r="C629" i="6"/>
  <c r="C628" i="6" s="1"/>
  <c r="R628" i="6"/>
  <c r="M628" i="6"/>
  <c r="H628" i="6"/>
  <c r="R627" i="6"/>
  <c r="M627" i="6"/>
  <c r="H627" i="6"/>
  <c r="C627" i="6"/>
  <c r="O604" i="6"/>
  <c r="M604" i="6"/>
  <c r="J604" i="6"/>
  <c r="H604" i="6"/>
  <c r="E604" i="6"/>
  <c r="C604" i="6"/>
  <c r="R603" i="6"/>
  <c r="T604" i="6" s="1"/>
  <c r="M603" i="6"/>
  <c r="M602" i="6" s="1"/>
  <c r="H603" i="6"/>
  <c r="C603" i="6"/>
  <c r="H602" i="6"/>
  <c r="C602" i="6"/>
  <c r="R601" i="6"/>
  <c r="M601" i="6"/>
  <c r="H601" i="6"/>
  <c r="C601" i="6"/>
  <c r="E578" i="6"/>
  <c r="C578" i="6"/>
  <c r="R577" i="6"/>
  <c r="T578" i="6" s="1"/>
  <c r="M577" i="6"/>
  <c r="H577" i="6"/>
  <c r="H576" i="6" s="1"/>
  <c r="C577" i="6"/>
  <c r="C576" i="6" s="1"/>
  <c r="R575" i="6"/>
  <c r="M575" i="6"/>
  <c r="H575" i="6"/>
  <c r="C575" i="6"/>
  <c r="T552" i="6"/>
  <c r="R552" i="6"/>
  <c r="O552" i="6"/>
  <c r="M552" i="6"/>
  <c r="E552" i="6"/>
  <c r="C552" i="6"/>
  <c r="R551" i="6"/>
  <c r="M551" i="6"/>
  <c r="H551" i="6"/>
  <c r="J552" i="6" s="1"/>
  <c r="R550" i="6"/>
  <c r="M550" i="6"/>
  <c r="H550" i="6"/>
  <c r="C550" i="6"/>
  <c r="R549" i="6"/>
  <c r="M549" i="6"/>
  <c r="H549" i="6"/>
  <c r="C549" i="6"/>
  <c r="M526" i="6"/>
  <c r="J526" i="6"/>
  <c r="H526" i="6"/>
  <c r="E526" i="6"/>
  <c r="C526" i="6"/>
  <c r="R525" i="6"/>
  <c r="T526" i="6" s="1"/>
  <c r="M525" i="6"/>
  <c r="M524" i="6" s="1"/>
  <c r="H525" i="6"/>
  <c r="H524" i="6" s="1"/>
  <c r="C525" i="6"/>
  <c r="C524" i="6"/>
  <c r="R523" i="6"/>
  <c r="M523" i="6"/>
  <c r="H523" i="6"/>
  <c r="C523" i="6"/>
  <c r="R499" i="6"/>
  <c r="T500" i="6" s="1"/>
  <c r="M499" i="6"/>
  <c r="M498" i="6" s="1"/>
  <c r="H499" i="6"/>
  <c r="C499" i="6"/>
  <c r="C498" i="6" s="1"/>
  <c r="R497" i="6"/>
  <c r="M497" i="6"/>
  <c r="H497" i="6"/>
  <c r="C497" i="6"/>
  <c r="T474" i="6"/>
  <c r="R474" i="6"/>
  <c r="O474" i="6"/>
  <c r="M474" i="6"/>
  <c r="J474" i="6"/>
  <c r="R473" i="6"/>
  <c r="M473" i="6"/>
  <c r="H473" i="6"/>
  <c r="H474" i="6" s="1"/>
  <c r="C473" i="6"/>
  <c r="E474" i="6" s="1"/>
  <c r="R472" i="6"/>
  <c r="M472" i="6"/>
  <c r="H472" i="6"/>
  <c r="C472" i="6"/>
  <c r="R471" i="6"/>
  <c r="M471" i="6"/>
  <c r="H471" i="6"/>
  <c r="C471" i="6"/>
  <c r="M448" i="6"/>
  <c r="J448" i="6"/>
  <c r="H448" i="6"/>
  <c r="E448" i="6"/>
  <c r="C448" i="6"/>
  <c r="R447" i="6"/>
  <c r="T448" i="6" s="1"/>
  <c r="M447" i="6"/>
  <c r="M446" i="6" s="1"/>
  <c r="H447" i="6"/>
  <c r="H446" i="6" s="1"/>
  <c r="C447" i="6"/>
  <c r="C446" i="6"/>
  <c r="R445" i="6"/>
  <c r="M445" i="6"/>
  <c r="H445" i="6"/>
  <c r="C445" i="6"/>
  <c r="R421" i="6"/>
  <c r="T422" i="6" s="1"/>
  <c r="M421" i="6"/>
  <c r="M420" i="6" s="1"/>
  <c r="H421" i="6"/>
  <c r="C421" i="6"/>
  <c r="C420" i="6" s="1"/>
  <c r="R419" i="6"/>
  <c r="M419" i="6"/>
  <c r="H419" i="6"/>
  <c r="C419" i="6"/>
  <c r="T396" i="6"/>
  <c r="R396" i="6"/>
  <c r="O396" i="6"/>
  <c r="M396" i="6"/>
  <c r="J396" i="6"/>
  <c r="R395" i="6"/>
  <c r="M395" i="6"/>
  <c r="H395" i="6"/>
  <c r="H396" i="6" s="1"/>
  <c r="C395" i="6"/>
  <c r="E396" i="6" s="1"/>
  <c r="R394" i="6"/>
  <c r="M394" i="6"/>
  <c r="H394" i="6"/>
  <c r="C394" i="6"/>
  <c r="R393" i="6"/>
  <c r="M393" i="6"/>
  <c r="H393" i="6"/>
  <c r="C393" i="6"/>
  <c r="M370" i="6"/>
  <c r="J370" i="6"/>
  <c r="H370" i="6"/>
  <c r="E370" i="6"/>
  <c r="C370" i="6"/>
  <c r="R369" i="6"/>
  <c r="T370" i="6" s="1"/>
  <c r="M369" i="6"/>
  <c r="M368" i="6" s="1"/>
  <c r="H369" i="6"/>
  <c r="H368" i="6" s="1"/>
  <c r="C369" i="6"/>
  <c r="C368" i="6"/>
  <c r="R367" i="6"/>
  <c r="M367" i="6"/>
  <c r="H367" i="6"/>
  <c r="C367" i="6"/>
  <c r="R343" i="6"/>
  <c r="T344" i="6" s="1"/>
  <c r="M343" i="6"/>
  <c r="M342" i="6" s="1"/>
  <c r="H343" i="6"/>
  <c r="C343" i="6"/>
  <c r="C342" i="6" s="1"/>
  <c r="R341" i="6"/>
  <c r="M341" i="6"/>
  <c r="H341" i="6"/>
  <c r="C341" i="6"/>
  <c r="T318" i="6"/>
  <c r="R318" i="6"/>
  <c r="O318" i="6"/>
  <c r="M318" i="6"/>
  <c r="R317" i="6"/>
  <c r="M317" i="6"/>
  <c r="H317" i="6"/>
  <c r="J318" i="6" s="1"/>
  <c r="C317" i="6"/>
  <c r="E318" i="6" s="1"/>
  <c r="R316" i="6"/>
  <c r="M316" i="6"/>
  <c r="H316" i="6"/>
  <c r="C316" i="6"/>
  <c r="R315" i="6"/>
  <c r="M315" i="6"/>
  <c r="H315" i="6"/>
  <c r="C315" i="6"/>
  <c r="M292" i="6"/>
  <c r="J292" i="6"/>
  <c r="H292" i="6"/>
  <c r="E292" i="6"/>
  <c r="C292" i="6"/>
  <c r="R291" i="6"/>
  <c r="T292" i="6" s="1"/>
  <c r="M291" i="6"/>
  <c r="M290" i="6" s="1"/>
  <c r="H291" i="6"/>
  <c r="H290" i="6" s="1"/>
  <c r="C291" i="6"/>
  <c r="C290" i="6"/>
  <c r="R289" i="6"/>
  <c r="M289" i="6"/>
  <c r="H289" i="6"/>
  <c r="C289" i="6"/>
  <c r="R265" i="6"/>
  <c r="T266" i="6" s="1"/>
  <c r="M265" i="6"/>
  <c r="M264" i="6" s="1"/>
  <c r="H265" i="6"/>
  <c r="C265" i="6"/>
  <c r="C264" i="6" s="1"/>
  <c r="R263" i="6"/>
  <c r="M263" i="6"/>
  <c r="H263" i="6"/>
  <c r="C263" i="6"/>
  <c r="T240" i="6"/>
  <c r="R240" i="6"/>
  <c r="O240" i="6"/>
  <c r="M240" i="6"/>
  <c r="R239" i="6"/>
  <c r="M239" i="6"/>
  <c r="H239" i="6"/>
  <c r="J240" i="6" s="1"/>
  <c r="C239" i="6"/>
  <c r="E240" i="6" s="1"/>
  <c r="R238" i="6"/>
  <c r="M238" i="6"/>
  <c r="H238" i="6"/>
  <c r="C238" i="6"/>
  <c r="R237" i="6"/>
  <c r="M237" i="6"/>
  <c r="H237" i="6"/>
  <c r="C237" i="6"/>
  <c r="M214" i="6"/>
  <c r="J214" i="6"/>
  <c r="H214" i="6"/>
  <c r="E214" i="6"/>
  <c r="C214" i="6"/>
  <c r="R213" i="6"/>
  <c r="T214" i="6" s="1"/>
  <c r="M213" i="6"/>
  <c r="M212" i="6" s="1"/>
  <c r="H213" i="6"/>
  <c r="H212" i="6" s="1"/>
  <c r="C213" i="6"/>
  <c r="C212" i="6"/>
  <c r="R211" i="6"/>
  <c r="M211" i="6"/>
  <c r="H211" i="6"/>
  <c r="C211" i="6"/>
  <c r="R187" i="6"/>
  <c r="T188" i="6" s="1"/>
  <c r="M187" i="6"/>
  <c r="M186" i="6" s="1"/>
  <c r="H187" i="6"/>
  <c r="C187" i="6"/>
  <c r="C186" i="6" s="1"/>
  <c r="R185" i="6"/>
  <c r="M185" i="6"/>
  <c r="H185" i="6"/>
  <c r="C185" i="6"/>
  <c r="T162" i="6"/>
  <c r="R162" i="6"/>
  <c r="O162" i="6"/>
  <c r="M162" i="6"/>
  <c r="R161" i="6"/>
  <c r="M161" i="6"/>
  <c r="H161" i="6"/>
  <c r="J162" i="6" s="1"/>
  <c r="C161" i="6"/>
  <c r="E162" i="6" s="1"/>
  <c r="R160" i="6"/>
  <c r="M160" i="6"/>
  <c r="H160" i="6"/>
  <c r="C160" i="6"/>
  <c r="R159" i="6"/>
  <c r="M159" i="6"/>
  <c r="H159" i="6"/>
  <c r="C159" i="6"/>
  <c r="R136" i="6"/>
  <c r="O136" i="6"/>
  <c r="M136" i="6"/>
  <c r="J136" i="6"/>
  <c r="H136" i="6"/>
  <c r="C136" i="6"/>
  <c r="E137" i="6" s="1"/>
  <c r="R135" i="6"/>
  <c r="T136" i="6" s="1"/>
  <c r="M135" i="6"/>
  <c r="H135" i="6"/>
  <c r="C135" i="6"/>
  <c r="R134" i="6"/>
  <c r="M134" i="6"/>
  <c r="H134" i="6"/>
  <c r="C134" i="6"/>
  <c r="R133" i="6"/>
  <c r="M133" i="6"/>
  <c r="H133" i="6"/>
  <c r="R109" i="6"/>
  <c r="T110" i="6" s="1"/>
  <c r="M109" i="6"/>
  <c r="M108" i="6" s="1"/>
  <c r="H109" i="6"/>
  <c r="C109" i="6"/>
  <c r="C108" i="6" s="1"/>
  <c r="R107" i="6"/>
  <c r="M107" i="6"/>
  <c r="H107" i="6"/>
  <c r="C107" i="6"/>
  <c r="T84" i="6"/>
  <c r="R84" i="6"/>
  <c r="O84" i="6"/>
  <c r="M84" i="6"/>
  <c r="R83" i="6"/>
  <c r="M83" i="6"/>
  <c r="H83" i="6"/>
  <c r="J84" i="6" s="1"/>
  <c r="C83" i="6"/>
  <c r="E84" i="6" s="1"/>
  <c r="R82" i="6"/>
  <c r="M82" i="6"/>
  <c r="H82" i="6"/>
  <c r="C82" i="6"/>
  <c r="R81" i="6"/>
  <c r="M81" i="6"/>
  <c r="C81" i="6"/>
  <c r="O58" i="6"/>
  <c r="M58" i="6"/>
  <c r="J58" i="6"/>
  <c r="H58" i="6"/>
  <c r="E58" i="6"/>
  <c r="C58" i="6"/>
  <c r="R57" i="6"/>
  <c r="T58" i="6" s="1"/>
  <c r="M57" i="6"/>
  <c r="H57" i="6"/>
  <c r="C57" i="6"/>
  <c r="M56" i="6"/>
  <c r="H56" i="6"/>
  <c r="C56" i="6"/>
  <c r="R55" i="6"/>
  <c r="M55" i="6"/>
  <c r="H55" i="6"/>
  <c r="C55" i="6"/>
  <c r="T32" i="6"/>
  <c r="R31" i="6"/>
  <c r="R32" i="6" s="1"/>
  <c r="M31" i="6"/>
  <c r="M30" i="6" s="1"/>
  <c r="H31" i="6"/>
  <c r="H30" i="6" s="1"/>
  <c r="C31" i="6"/>
  <c r="R30" i="6"/>
  <c r="R29" i="6"/>
  <c r="M29" i="6"/>
  <c r="H29" i="6"/>
  <c r="C29" i="6"/>
  <c r="T6" i="6"/>
  <c r="R6" i="6"/>
  <c r="O6" i="6"/>
  <c r="M6" i="6"/>
  <c r="J6" i="6"/>
  <c r="R5" i="6"/>
  <c r="M5" i="6"/>
  <c r="H5" i="6"/>
  <c r="H6" i="6" s="1"/>
  <c r="C5" i="6"/>
  <c r="R4" i="6"/>
  <c r="M4" i="6"/>
  <c r="H4" i="6"/>
  <c r="C4" i="6"/>
  <c r="R3" i="6"/>
  <c r="M3" i="6"/>
  <c r="H3" i="6"/>
  <c r="C3" i="6"/>
  <c r="O162" i="8"/>
  <c r="M162" i="8"/>
  <c r="J162" i="8"/>
  <c r="H162" i="8"/>
  <c r="E162" i="8"/>
  <c r="C162" i="8"/>
  <c r="R161" i="8"/>
  <c r="T162" i="8" s="1"/>
  <c r="M161" i="8"/>
  <c r="H161" i="8"/>
  <c r="C161" i="8"/>
  <c r="M160" i="8"/>
  <c r="H160" i="8"/>
  <c r="C160" i="8"/>
  <c r="R159" i="8"/>
  <c r="M159" i="8"/>
  <c r="H159" i="8"/>
  <c r="C159" i="8"/>
  <c r="T136" i="8"/>
  <c r="C136" i="8"/>
  <c r="R135" i="8"/>
  <c r="R136" i="8" s="1"/>
  <c r="M135" i="8"/>
  <c r="M134" i="8" s="1"/>
  <c r="H135" i="8"/>
  <c r="H134" i="8" s="1"/>
  <c r="C135" i="8"/>
  <c r="R134" i="8"/>
  <c r="R133" i="8"/>
  <c r="M133" i="8"/>
  <c r="H133" i="8"/>
  <c r="C133" i="8"/>
  <c r="T110" i="8"/>
  <c r="R110" i="8"/>
  <c r="O110" i="8"/>
  <c r="M110" i="8"/>
  <c r="J110" i="8"/>
  <c r="R109" i="8"/>
  <c r="M109" i="8"/>
  <c r="H109" i="8"/>
  <c r="H110" i="8" s="1"/>
  <c r="C109" i="8"/>
  <c r="C108" i="8" s="1"/>
  <c r="R108" i="8"/>
  <c r="M108" i="8"/>
  <c r="H108" i="8"/>
  <c r="R107" i="8"/>
  <c r="M107" i="8"/>
  <c r="H107" i="8"/>
  <c r="C107" i="8"/>
  <c r="O84" i="8"/>
  <c r="M84" i="8"/>
  <c r="J84" i="8"/>
  <c r="H84" i="8"/>
  <c r="E84" i="8"/>
  <c r="C84" i="8"/>
  <c r="R83" i="8"/>
  <c r="T84" i="8" s="1"/>
  <c r="M83" i="8"/>
  <c r="H83" i="8"/>
  <c r="C83" i="8"/>
  <c r="M82" i="8"/>
  <c r="H82" i="8"/>
  <c r="C82" i="8"/>
  <c r="R81" i="8"/>
  <c r="M81" i="8"/>
  <c r="H81" i="8"/>
  <c r="C81" i="8"/>
  <c r="T58" i="8"/>
  <c r="R57" i="8"/>
  <c r="R58" i="8" s="1"/>
  <c r="M57" i="8"/>
  <c r="M56" i="8" s="1"/>
  <c r="H57" i="8"/>
  <c r="H56" i="8" s="1"/>
  <c r="C57" i="8"/>
  <c r="C58" i="8" s="1"/>
  <c r="R56" i="8"/>
  <c r="R55" i="8"/>
  <c r="M55" i="8"/>
  <c r="H55" i="8"/>
  <c r="C55" i="8"/>
  <c r="T32" i="8"/>
  <c r="R32" i="8"/>
  <c r="O32" i="8"/>
  <c r="M32" i="8"/>
  <c r="J32" i="8"/>
  <c r="R31" i="8"/>
  <c r="M31" i="8"/>
  <c r="H31" i="8"/>
  <c r="H32" i="8" s="1"/>
  <c r="C31" i="8"/>
  <c r="C30" i="8" s="1"/>
  <c r="R30" i="8"/>
  <c r="M30" i="8"/>
  <c r="H30" i="8"/>
  <c r="R29" i="8"/>
  <c r="M29" i="8"/>
  <c r="H29" i="8"/>
  <c r="C29" i="8"/>
  <c r="O6" i="8"/>
  <c r="M6" i="8"/>
  <c r="J6" i="8"/>
  <c r="H6" i="8"/>
  <c r="E6" i="8"/>
  <c r="C6" i="8"/>
  <c r="R5" i="8"/>
  <c r="T6" i="8" s="1"/>
  <c r="M5" i="8"/>
  <c r="H5" i="8"/>
  <c r="C5" i="8"/>
  <c r="M4" i="8"/>
  <c r="H4" i="8"/>
  <c r="C4" i="8"/>
  <c r="R3" i="8"/>
  <c r="M3" i="8"/>
  <c r="H3" i="8"/>
  <c r="C3" i="8"/>
  <c r="T84" i="4"/>
  <c r="C84" i="4"/>
  <c r="R83" i="4"/>
  <c r="R84" i="4" s="1"/>
  <c r="M83" i="4"/>
  <c r="M82" i="4" s="1"/>
  <c r="H83" i="4"/>
  <c r="H82" i="4" s="1"/>
  <c r="C83" i="4"/>
  <c r="R82" i="4"/>
  <c r="R81" i="4"/>
  <c r="M81" i="4"/>
  <c r="H81" i="4"/>
  <c r="C81" i="4"/>
  <c r="T58" i="4"/>
  <c r="R58" i="4"/>
  <c r="O58" i="4"/>
  <c r="M58" i="4"/>
  <c r="J58" i="4"/>
  <c r="R57" i="4"/>
  <c r="M57" i="4"/>
  <c r="H57" i="4"/>
  <c r="H58" i="4" s="1"/>
  <c r="C57" i="4"/>
  <c r="R56" i="4"/>
  <c r="M56" i="4"/>
  <c r="H56" i="4"/>
  <c r="R55" i="4"/>
  <c r="M55" i="4"/>
  <c r="H55" i="4"/>
  <c r="C55" i="4"/>
  <c r="O32" i="4"/>
  <c r="M32" i="4"/>
  <c r="J32" i="4"/>
  <c r="H32" i="4"/>
  <c r="E32" i="4"/>
  <c r="C32" i="4"/>
  <c r="R31" i="4"/>
  <c r="T32" i="4" s="1"/>
  <c r="M31" i="4"/>
  <c r="H31" i="4"/>
  <c r="C31" i="4"/>
  <c r="M30" i="4"/>
  <c r="H30" i="4"/>
  <c r="C30" i="4"/>
  <c r="R29" i="4"/>
  <c r="M29" i="4"/>
  <c r="H29" i="4"/>
  <c r="C29" i="4"/>
  <c r="T6" i="4"/>
  <c r="C6" i="4"/>
  <c r="R5" i="4"/>
  <c r="R6" i="4" s="1"/>
  <c r="M5" i="4"/>
  <c r="M4" i="4" s="1"/>
  <c r="H5" i="4"/>
  <c r="H4" i="4" s="1"/>
  <c r="C5" i="4"/>
  <c r="R4" i="4"/>
  <c r="R3" i="4"/>
  <c r="M3" i="4"/>
  <c r="H3" i="4"/>
  <c r="C3" i="4"/>
  <c r="E266" i="5"/>
  <c r="C266" i="5"/>
  <c r="H265" i="5"/>
  <c r="C265" i="5"/>
  <c r="C264" i="5" s="1"/>
  <c r="H263" i="5"/>
  <c r="C263" i="5"/>
  <c r="T240" i="5"/>
  <c r="R240" i="5"/>
  <c r="O240" i="5"/>
  <c r="M240" i="5"/>
  <c r="J240" i="5"/>
  <c r="H240" i="5"/>
  <c r="E240" i="5"/>
  <c r="R239" i="5"/>
  <c r="M239" i="5"/>
  <c r="H239" i="5"/>
  <c r="C239" i="5"/>
  <c r="C240" i="5" s="1"/>
  <c r="R238" i="5"/>
  <c r="M238" i="5"/>
  <c r="H238" i="5"/>
  <c r="C238" i="5"/>
  <c r="R237" i="5"/>
  <c r="M237" i="5"/>
  <c r="H237" i="5"/>
  <c r="C237" i="5"/>
  <c r="E214" i="5"/>
  <c r="C214" i="5"/>
  <c r="R213" i="5"/>
  <c r="M213" i="5"/>
  <c r="H213" i="5"/>
  <c r="C213" i="5"/>
  <c r="C212" i="5"/>
  <c r="R211" i="5"/>
  <c r="M211" i="5"/>
  <c r="H211" i="5"/>
  <c r="C211" i="5"/>
  <c r="T188" i="5"/>
  <c r="R188" i="5"/>
  <c r="R187" i="5"/>
  <c r="M187" i="5"/>
  <c r="M188" i="5" s="1"/>
  <c r="H187" i="5"/>
  <c r="J188" i="5" s="1"/>
  <c r="C187" i="5"/>
  <c r="C186" i="5" s="1"/>
  <c r="R186" i="5"/>
  <c r="H186" i="5"/>
  <c r="R185" i="5"/>
  <c r="M185" i="5"/>
  <c r="H185" i="5"/>
  <c r="C185" i="5"/>
  <c r="T162" i="5"/>
  <c r="R162" i="5"/>
  <c r="O162" i="5"/>
  <c r="M162" i="5"/>
  <c r="J162" i="5"/>
  <c r="H162" i="5"/>
  <c r="E162" i="5"/>
  <c r="R161" i="5"/>
  <c r="M161" i="5"/>
  <c r="H161" i="5"/>
  <c r="C161" i="5"/>
  <c r="C162" i="5" s="1"/>
  <c r="R160" i="5"/>
  <c r="M160" i="5"/>
  <c r="H160" i="5"/>
  <c r="C160" i="5"/>
  <c r="R159" i="5"/>
  <c r="M159" i="5"/>
  <c r="H159" i="5"/>
  <c r="C159" i="5"/>
  <c r="H136" i="5"/>
  <c r="E136" i="5"/>
  <c r="C136" i="5"/>
  <c r="R135" i="5"/>
  <c r="M135" i="5"/>
  <c r="H135" i="5"/>
  <c r="C135" i="5"/>
  <c r="C134" i="5"/>
  <c r="R133" i="5"/>
  <c r="M133" i="5"/>
  <c r="H133" i="5"/>
  <c r="C133" i="5"/>
  <c r="T110" i="5"/>
  <c r="R110" i="5"/>
  <c r="O110" i="5"/>
  <c r="R109" i="5"/>
  <c r="M109" i="5"/>
  <c r="M110" i="5" s="1"/>
  <c r="H109" i="5"/>
  <c r="C109" i="5"/>
  <c r="R108" i="5"/>
  <c r="H108" i="5"/>
  <c r="R107" i="5"/>
  <c r="M107" i="5"/>
  <c r="H107" i="5"/>
  <c r="C107" i="5"/>
  <c r="T84" i="5"/>
  <c r="R84" i="5"/>
  <c r="O84" i="5"/>
  <c r="M84" i="5"/>
  <c r="J84" i="5"/>
  <c r="H84" i="5"/>
  <c r="E84" i="5"/>
  <c r="R83" i="5"/>
  <c r="M83" i="5"/>
  <c r="H83" i="5"/>
  <c r="C83" i="5"/>
  <c r="C84" i="5" s="1"/>
  <c r="R82" i="5"/>
  <c r="M82" i="5"/>
  <c r="H82" i="5"/>
  <c r="C82" i="5"/>
  <c r="R81" i="5"/>
  <c r="M81" i="5"/>
  <c r="H81" i="5"/>
  <c r="C81" i="5"/>
  <c r="E58" i="5"/>
  <c r="C58" i="5"/>
  <c r="R57" i="5"/>
  <c r="M57" i="5"/>
  <c r="H57" i="5"/>
  <c r="C57" i="5"/>
  <c r="C56" i="5"/>
  <c r="R55" i="5"/>
  <c r="M55" i="5"/>
  <c r="H55" i="5"/>
  <c r="C55" i="5"/>
  <c r="T32" i="5"/>
  <c r="R32" i="5"/>
  <c r="R31" i="5"/>
  <c r="M31" i="5"/>
  <c r="M32" i="5" s="1"/>
  <c r="H31" i="5"/>
  <c r="C31" i="5"/>
  <c r="R30" i="5"/>
  <c r="R29" i="5"/>
  <c r="M29" i="5"/>
  <c r="H29" i="5"/>
  <c r="C29" i="5"/>
  <c r="T6" i="5"/>
  <c r="R6" i="5"/>
  <c r="O6" i="5"/>
  <c r="M6" i="5"/>
  <c r="J6" i="5"/>
  <c r="H6" i="5"/>
  <c r="E6" i="5"/>
  <c r="R5" i="5"/>
  <c r="M5" i="5"/>
  <c r="H5" i="5"/>
  <c r="C5" i="5"/>
  <c r="C6" i="5" s="1"/>
  <c r="R4" i="5"/>
  <c r="M4" i="5"/>
  <c r="H4" i="5"/>
  <c r="C4" i="5"/>
  <c r="R3" i="5"/>
  <c r="M3" i="5"/>
  <c r="H3" i="5"/>
  <c r="C3" i="5"/>
  <c r="C185" i="3"/>
  <c r="E186" i="3" s="1"/>
  <c r="C184" i="3"/>
  <c r="C183" i="3"/>
  <c r="T160" i="3"/>
  <c r="R160" i="3"/>
  <c r="O160" i="3"/>
  <c r="M160" i="3"/>
  <c r="J160" i="3"/>
  <c r="H160" i="3"/>
  <c r="R159" i="3"/>
  <c r="M159" i="3"/>
  <c r="H159" i="3"/>
  <c r="C159" i="3"/>
  <c r="E160" i="3" s="1"/>
  <c r="R158" i="3"/>
  <c r="M158" i="3"/>
  <c r="H158" i="3"/>
  <c r="C158" i="3"/>
  <c r="R157" i="3"/>
  <c r="M157" i="3"/>
  <c r="H157" i="3"/>
  <c r="C157" i="3"/>
  <c r="J134" i="3"/>
  <c r="H134" i="3"/>
  <c r="E134" i="3"/>
  <c r="C134" i="3"/>
  <c r="R133" i="3"/>
  <c r="M133" i="3"/>
  <c r="H133" i="3"/>
  <c r="C133" i="3"/>
  <c r="H132" i="3"/>
  <c r="C132" i="3"/>
  <c r="R131" i="3"/>
  <c r="M131" i="3"/>
  <c r="H131" i="3"/>
  <c r="C131" i="3"/>
  <c r="R108" i="3"/>
  <c r="T109" i="3" s="1"/>
  <c r="M108" i="3"/>
  <c r="H108" i="3"/>
  <c r="C108" i="3"/>
  <c r="M107" i="3"/>
  <c r="R106" i="3"/>
  <c r="M106" i="3"/>
  <c r="H106" i="3"/>
  <c r="C106" i="3"/>
  <c r="T84" i="3"/>
  <c r="R84" i="3"/>
  <c r="O84" i="3"/>
  <c r="M84" i="3"/>
  <c r="J84" i="3"/>
  <c r="H84" i="3"/>
  <c r="R83" i="3"/>
  <c r="M83" i="3"/>
  <c r="H83" i="3"/>
  <c r="C83" i="3"/>
  <c r="E84" i="3" s="1"/>
  <c r="R82" i="3"/>
  <c r="M82" i="3"/>
  <c r="H82" i="3"/>
  <c r="C82" i="3"/>
  <c r="R81" i="3"/>
  <c r="M81" i="3"/>
  <c r="H81" i="3"/>
  <c r="C81" i="3"/>
  <c r="J58" i="3"/>
  <c r="H58" i="3"/>
  <c r="E58" i="3"/>
  <c r="C58" i="3"/>
  <c r="R57" i="3"/>
  <c r="M57" i="3"/>
  <c r="H57" i="3"/>
  <c r="C57" i="3"/>
  <c r="H56" i="3"/>
  <c r="C56" i="3"/>
  <c r="R55" i="3"/>
  <c r="M55" i="3"/>
  <c r="H55" i="3"/>
  <c r="C55" i="3"/>
  <c r="T32" i="3"/>
  <c r="R32" i="3"/>
  <c r="R31" i="3"/>
  <c r="M31" i="3"/>
  <c r="M30" i="3" s="1"/>
  <c r="H31" i="3"/>
  <c r="C31" i="3"/>
  <c r="R30" i="3"/>
  <c r="R29" i="3"/>
  <c r="M29" i="3"/>
  <c r="H29" i="3"/>
  <c r="C29" i="3"/>
  <c r="T6" i="3"/>
  <c r="R6" i="3"/>
  <c r="O6" i="3"/>
  <c r="M6" i="3"/>
  <c r="J6" i="3"/>
  <c r="H6" i="3"/>
  <c r="R5" i="3"/>
  <c r="M5" i="3"/>
  <c r="H5" i="3"/>
  <c r="C5" i="3"/>
  <c r="E6" i="3" s="1"/>
  <c r="R4" i="3"/>
  <c r="M4" i="3"/>
  <c r="H4" i="3"/>
  <c r="C4" i="3"/>
  <c r="R3" i="3"/>
  <c r="M3" i="3"/>
  <c r="H3" i="3"/>
  <c r="C3" i="3"/>
  <c r="E292" i="2"/>
  <c r="M291" i="2"/>
  <c r="H291" i="2"/>
  <c r="C291" i="2"/>
  <c r="C290" i="2" s="1"/>
  <c r="M290" i="2"/>
  <c r="M289" i="2"/>
  <c r="H289" i="2"/>
  <c r="C289" i="2"/>
  <c r="T266" i="2"/>
  <c r="R266" i="2"/>
  <c r="O266" i="2"/>
  <c r="M266" i="2"/>
  <c r="J266" i="2"/>
  <c r="H266" i="2"/>
  <c r="E266" i="2"/>
  <c r="R265" i="2"/>
  <c r="M265" i="2"/>
  <c r="H265" i="2"/>
  <c r="C265" i="2"/>
  <c r="C266" i="2" s="1"/>
  <c r="R264" i="2"/>
  <c r="M264" i="2"/>
  <c r="H264" i="2"/>
  <c r="C264" i="2"/>
  <c r="R263" i="2"/>
  <c r="M263" i="2"/>
  <c r="H263" i="2"/>
  <c r="C263" i="2"/>
  <c r="E240" i="2"/>
  <c r="C240" i="2"/>
  <c r="R239" i="2"/>
  <c r="M239" i="2"/>
  <c r="H239" i="2"/>
  <c r="H240" i="2" s="1"/>
  <c r="C239" i="2"/>
  <c r="C238" i="2"/>
  <c r="R237" i="2"/>
  <c r="M237" i="2"/>
  <c r="H237" i="2"/>
  <c r="C237" i="2"/>
  <c r="T214" i="2"/>
  <c r="R214" i="2"/>
  <c r="O214" i="2"/>
  <c r="R213" i="2"/>
  <c r="M213" i="2"/>
  <c r="M214" i="2" s="1"/>
  <c r="H213" i="2"/>
  <c r="H212" i="2" s="1"/>
  <c r="C213" i="2"/>
  <c r="R212" i="2"/>
  <c r="M212" i="2"/>
  <c r="R211" i="2"/>
  <c r="M211" i="2"/>
  <c r="H211" i="2"/>
  <c r="C211" i="2"/>
  <c r="T188" i="2"/>
  <c r="R188" i="2"/>
  <c r="O188" i="2"/>
  <c r="M188" i="2"/>
  <c r="J188" i="2"/>
  <c r="H188" i="2"/>
  <c r="E188" i="2"/>
  <c r="R187" i="2"/>
  <c r="M187" i="2"/>
  <c r="H187" i="2"/>
  <c r="C187" i="2"/>
  <c r="C188" i="2" s="1"/>
  <c r="R186" i="2"/>
  <c r="M186" i="2"/>
  <c r="H186" i="2"/>
  <c r="C186" i="2"/>
  <c r="R185" i="2"/>
  <c r="M185" i="2"/>
  <c r="H185" i="2"/>
  <c r="C185" i="2"/>
  <c r="E162" i="2"/>
  <c r="C162" i="2"/>
  <c r="R161" i="2"/>
  <c r="M161" i="2"/>
  <c r="H161" i="2"/>
  <c r="C161" i="2"/>
  <c r="C160" i="2"/>
  <c r="R159" i="2"/>
  <c r="M159" i="2"/>
  <c r="H159" i="2"/>
  <c r="C159" i="2"/>
  <c r="T136" i="2"/>
  <c r="R136" i="2"/>
  <c r="O136" i="2"/>
  <c r="R135" i="2"/>
  <c r="M135" i="2"/>
  <c r="M136" i="2" s="1"/>
  <c r="H135" i="2"/>
  <c r="C135" i="2"/>
  <c r="R134" i="2"/>
  <c r="M134" i="2"/>
  <c r="R133" i="2"/>
  <c r="M133" i="2"/>
  <c r="H133" i="2"/>
  <c r="C133" i="2"/>
  <c r="T110" i="2"/>
  <c r="R110" i="2"/>
  <c r="O110" i="2"/>
  <c r="M110" i="2"/>
  <c r="J110" i="2"/>
  <c r="H110" i="2"/>
  <c r="E110" i="2"/>
  <c r="R109" i="2"/>
  <c r="M109" i="2"/>
  <c r="H109" i="2"/>
  <c r="C109" i="2"/>
  <c r="C110" i="2" s="1"/>
  <c r="R108" i="2"/>
  <c r="M108" i="2"/>
  <c r="H108" i="2"/>
  <c r="C108" i="2"/>
  <c r="R107" i="2"/>
  <c r="M107" i="2"/>
  <c r="H107" i="2"/>
  <c r="C107" i="2"/>
  <c r="E84" i="2"/>
  <c r="C84" i="2"/>
  <c r="R83" i="2"/>
  <c r="M83" i="2"/>
  <c r="H83" i="2"/>
  <c r="C83" i="2"/>
  <c r="C82" i="2"/>
  <c r="R81" i="2"/>
  <c r="M81" i="2"/>
  <c r="H81" i="2"/>
  <c r="C81" i="2"/>
  <c r="T58" i="2"/>
  <c r="R58" i="2"/>
  <c r="R57" i="2"/>
  <c r="M57" i="2"/>
  <c r="M58" i="2" s="1"/>
  <c r="H57" i="2"/>
  <c r="C57" i="2"/>
  <c r="R56" i="2"/>
  <c r="M56" i="2"/>
  <c r="H56" i="2"/>
  <c r="R55" i="2"/>
  <c r="M55" i="2"/>
  <c r="H55" i="2"/>
  <c r="C55" i="2"/>
  <c r="T32" i="2"/>
  <c r="R32" i="2"/>
  <c r="O32" i="2"/>
  <c r="M32" i="2"/>
  <c r="J32" i="2"/>
  <c r="H32" i="2"/>
  <c r="R31" i="2"/>
  <c r="M31" i="2"/>
  <c r="H31" i="2"/>
  <c r="C31" i="2"/>
  <c r="C32" i="2" s="1"/>
  <c r="R30" i="2"/>
  <c r="M30" i="2"/>
  <c r="H30" i="2"/>
  <c r="R29" i="2"/>
  <c r="M29" i="2"/>
  <c r="H29" i="2"/>
  <c r="C29" i="2"/>
  <c r="M6" i="2"/>
  <c r="E6" i="2"/>
  <c r="C6" i="2"/>
  <c r="R5" i="2"/>
  <c r="M5" i="2"/>
  <c r="H5" i="2"/>
  <c r="C5" i="2"/>
  <c r="C4" i="2"/>
  <c r="R3" i="2"/>
  <c r="M3" i="2"/>
  <c r="H3" i="2"/>
  <c r="C3" i="2"/>
  <c r="O162" i="1"/>
  <c r="M162" i="1"/>
  <c r="J162" i="1"/>
  <c r="M161" i="1"/>
  <c r="H161" i="1"/>
  <c r="H162" i="1" s="1"/>
  <c r="C161" i="1"/>
  <c r="E162" i="1" s="1"/>
  <c r="M160" i="1"/>
  <c r="H160" i="1"/>
  <c r="C160" i="1"/>
  <c r="M159" i="1"/>
  <c r="H159" i="1"/>
  <c r="C159" i="1"/>
  <c r="C136" i="1"/>
  <c r="R135" i="1"/>
  <c r="M135" i="1"/>
  <c r="H135" i="1"/>
  <c r="C135" i="1"/>
  <c r="C134" i="1" s="1"/>
  <c r="R133" i="1"/>
  <c r="M133" i="1"/>
  <c r="H133" i="1"/>
  <c r="C133" i="1"/>
  <c r="T110" i="1"/>
  <c r="M110" i="1"/>
  <c r="R109" i="1"/>
  <c r="R110" i="1" s="1"/>
  <c r="M109" i="1"/>
  <c r="O110" i="1" s="1"/>
  <c r="H109" i="1"/>
  <c r="C109" i="1"/>
  <c r="R108" i="1"/>
  <c r="M108" i="1"/>
  <c r="H108" i="1"/>
  <c r="C108" i="1"/>
  <c r="R107" i="1"/>
  <c r="M107" i="1"/>
  <c r="H107" i="1"/>
  <c r="C107" i="1"/>
  <c r="T84" i="1"/>
  <c r="R84" i="1"/>
  <c r="O84" i="1"/>
  <c r="M84" i="1"/>
  <c r="J84" i="1"/>
  <c r="H84" i="1"/>
  <c r="E84" i="1"/>
  <c r="C84" i="1"/>
  <c r="R83" i="1"/>
  <c r="M83" i="1"/>
  <c r="H83" i="1"/>
  <c r="C83" i="1"/>
  <c r="R82" i="1"/>
  <c r="M82" i="1"/>
  <c r="H82" i="1"/>
  <c r="C82" i="1"/>
  <c r="R81" i="1"/>
  <c r="M81" i="1"/>
  <c r="H81" i="1"/>
  <c r="C81" i="1"/>
  <c r="C58" i="1"/>
  <c r="R57" i="1"/>
  <c r="M57" i="1"/>
  <c r="H57" i="1"/>
  <c r="H56" i="1" s="1"/>
  <c r="C57" i="1"/>
  <c r="E58" i="1" s="1"/>
  <c r="C56" i="1"/>
  <c r="R55" i="1"/>
  <c r="M55" i="1"/>
  <c r="H55" i="1"/>
  <c r="C55" i="1"/>
  <c r="O32" i="1"/>
  <c r="R31" i="1"/>
  <c r="T32" i="1" s="1"/>
  <c r="M31" i="1"/>
  <c r="M32" i="1" s="1"/>
  <c r="H31" i="1"/>
  <c r="C31" i="1"/>
  <c r="E32" i="1" s="1"/>
  <c r="R30" i="1"/>
  <c r="M30" i="1"/>
  <c r="R29" i="1"/>
  <c r="M29" i="1"/>
  <c r="H29" i="1"/>
  <c r="C29" i="1"/>
  <c r="T6" i="1"/>
  <c r="R6" i="1"/>
  <c r="O6" i="1"/>
  <c r="M6" i="1"/>
  <c r="J6" i="1"/>
  <c r="H6" i="1"/>
  <c r="E6" i="1"/>
  <c r="R5" i="1"/>
  <c r="M5" i="1"/>
  <c r="M4" i="1" s="1"/>
  <c r="H5" i="1"/>
  <c r="C5" i="1"/>
  <c r="C6" i="1" s="1"/>
  <c r="R4" i="1"/>
  <c r="H4" i="1"/>
  <c r="C4" i="1"/>
  <c r="R3" i="1"/>
  <c r="M3" i="1"/>
  <c r="H3" i="1"/>
  <c r="C3" i="1"/>
  <c r="C56" i="2" l="1"/>
  <c r="E58" i="2"/>
  <c r="M56" i="5"/>
  <c r="O58" i="5"/>
  <c r="M58" i="5"/>
  <c r="J32" i="1"/>
  <c r="H32" i="1"/>
  <c r="J58" i="2"/>
  <c r="H58" i="2"/>
  <c r="M160" i="2"/>
  <c r="O162" i="2"/>
  <c r="M162" i="2"/>
  <c r="T58" i="5"/>
  <c r="R56" i="5"/>
  <c r="R58" i="5"/>
  <c r="H56" i="5"/>
  <c r="J58" i="5"/>
  <c r="H108" i="6"/>
  <c r="J110" i="6"/>
  <c r="H110" i="6"/>
  <c r="H420" i="6"/>
  <c r="J422" i="6"/>
  <c r="H422" i="6"/>
  <c r="M654" i="6"/>
  <c r="O656" i="6"/>
  <c r="M656" i="6"/>
  <c r="E110" i="1"/>
  <c r="C110" i="1"/>
  <c r="C30" i="2"/>
  <c r="H82" i="2"/>
  <c r="J84" i="2"/>
  <c r="T162" i="2"/>
  <c r="R160" i="2"/>
  <c r="R162" i="2"/>
  <c r="R107" i="3"/>
  <c r="O32" i="5"/>
  <c r="M186" i="5"/>
  <c r="C82" i="4"/>
  <c r="E84" i="4"/>
  <c r="H498" i="6"/>
  <c r="J500" i="6"/>
  <c r="H500" i="6"/>
  <c r="J110" i="1"/>
  <c r="H110" i="1"/>
  <c r="H134" i="1"/>
  <c r="H136" i="1"/>
  <c r="H4" i="2"/>
  <c r="J6" i="2"/>
  <c r="M82" i="2"/>
  <c r="O84" i="2"/>
  <c r="H290" i="2"/>
  <c r="J292" i="2"/>
  <c r="H292" i="2"/>
  <c r="C107" i="3"/>
  <c r="E109" i="3"/>
  <c r="C109" i="3"/>
  <c r="E6" i="6"/>
  <c r="C6" i="6"/>
  <c r="M30" i="9"/>
  <c r="O32" i="9"/>
  <c r="M32" i="9"/>
  <c r="J32" i="5"/>
  <c r="H32" i="5"/>
  <c r="H160" i="2"/>
  <c r="J162" i="2"/>
  <c r="C32" i="1"/>
  <c r="M56" i="1"/>
  <c r="O58" i="1"/>
  <c r="M58" i="1"/>
  <c r="M134" i="1"/>
  <c r="O136" i="1"/>
  <c r="M136" i="1"/>
  <c r="M4" i="2"/>
  <c r="O6" i="2"/>
  <c r="C58" i="2"/>
  <c r="T84" i="2"/>
  <c r="R82" i="2"/>
  <c r="R84" i="2"/>
  <c r="O292" i="2"/>
  <c r="M292" i="2"/>
  <c r="H107" i="3"/>
  <c r="J109" i="3"/>
  <c r="H109" i="3"/>
  <c r="H58" i="5"/>
  <c r="H186" i="6"/>
  <c r="J188" i="6"/>
  <c r="H188" i="6"/>
  <c r="T240" i="2"/>
  <c r="R238" i="2"/>
  <c r="R240" i="2"/>
  <c r="E58" i="4"/>
  <c r="C58" i="4"/>
  <c r="T58" i="1"/>
  <c r="R56" i="1"/>
  <c r="R58" i="1"/>
  <c r="T136" i="1"/>
  <c r="R134" i="1"/>
  <c r="R136" i="1"/>
  <c r="T6" i="2"/>
  <c r="R4" i="2"/>
  <c r="R6" i="2"/>
  <c r="O58" i="2"/>
  <c r="H162" i="2"/>
  <c r="C292" i="2"/>
  <c r="O109" i="3"/>
  <c r="M109" i="3"/>
  <c r="M132" i="3"/>
  <c r="O134" i="3"/>
  <c r="M134" i="3"/>
  <c r="M108" i="5"/>
  <c r="H212" i="5"/>
  <c r="J214" i="5"/>
  <c r="C4" i="4"/>
  <c r="E6" i="4"/>
  <c r="C30" i="6"/>
  <c r="E32" i="6"/>
  <c r="C32" i="6"/>
  <c r="J136" i="2"/>
  <c r="H136" i="2"/>
  <c r="T134" i="3"/>
  <c r="R132" i="3"/>
  <c r="R134" i="3"/>
  <c r="M212" i="5"/>
  <c r="O214" i="5"/>
  <c r="M214" i="5"/>
  <c r="E110" i="8"/>
  <c r="C110" i="8"/>
  <c r="H264" i="6"/>
  <c r="J266" i="6"/>
  <c r="H266" i="6"/>
  <c r="M576" i="6"/>
  <c r="O578" i="6"/>
  <c r="M578" i="6"/>
  <c r="C134" i="2"/>
  <c r="E136" i="2"/>
  <c r="C136" i="2"/>
  <c r="R32" i="1"/>
  <c r="E136" i="1"/>
  <c r="H84" i="2"/>
  <c r="C30" i="3"/>
  <c r="E32" i="3"/>
  <c r="C32" i="3"/>
  <c r="R109" i="3"/>
  <c r="H30" i="5"/>
  <c r="C108" i="5"/>
  <c r="E110" i="5"/>
  <c r="C110" i="5"/>
  <c r="T214" i="5"/>
  <c r="R212" i="5"/>
  <c r="R214" i="5"/>
  <c r="M30" i="7"/>
  <c r="O32" i="7"/>
  <c r="M32" i="7"/>
  <c r="C30" i="1"/>
  <c r="H58" i="1"/>
  <c r="J136" i="1"/>
  <c r="H6" i="2"/>
  <c r="M84" i="2"/>
  <c r="H134" i="2"/>
  <c r="C212" i="2"/>
  <c r="E214" i="2"/>
  <c r="C214" i="2"/>
  <c r="H30" i="3"/>
  <c r="J32" i="3"/>
  <c r="H32" i="3"/>
  <c r="M30" i="5"/>
  <c r="J110" i="5"/>
  <c r="H110" i="5"/>
  <c r="H134" i="5"/>
  <c r="J136" i="5"/>
  <c r="O188" i="5"/>
  <c r="C56" i="4"/>
  <c r="C134" i="8"/>
  <c r="E136" i="8"/>
  <c r="H342" i="6"/>
  <c r="J344" i="6"/>
  <c r="H344" i="6"/>
  <c r="C56" i="8"/>
  <c r="E58" i="8"/>
  <c r="H30" i="1"/>
  <c r="J58" i="1"/>
  <c r="J214" i="2"/>
  <c r="H214" i="2"/>
  <c r="H238" i="2"/>
  <c r="J240" i="2"/>
  <c r="O32" i="3"/>
  <c r="M32" i="3"/>
  <c r="M56" i="3"/>
  <c r="O58" i="3"/>
  <c r="M58" i="3"/>
  <c r="M134" i="5"/>
  <c r="O136" i="5"/>
  <c r="M136" i="5"/>
  <c r="H264" i="5"/>
  <c r="J266" i="5"/>
  <c r="H266" i="5"/>
  <c r="E32" i="8"/>
  <c r="C32" i="8"/>
  <c r="E32" i="2"/>
  <c r="M238" i="2"/>
  <c r="O240" i="2"/>
  <c r="M240" i="2"/>
  <c r="T58" i="3"/>
  <c r="R56" i="3"/>
  <c r="R58" i="3"/>
  <c r="C30" i="5"/>
  <c r="E32" i="5"/>
  <c r="C32" i="5"/>
  <c r="T136" i="5"/>
  <c r="R134" i="5"/>
  <c r="R136" i="5"/>
  <c r="H214" i="5"/>
  <c r="C110" i="6"/>
  <c r="C188" i="6"/>
  <c r="C266" i="6"/>
  <c r="C344" i="6"/>
  <c r="C422" i="6"/>
  <c r="C500" i="6"/>
  <c r="E110" i="6"/>
  <c r="E188" i="6"/>
  <c r="O214" i="6"/>
  <c r="E266" i="6"/>
  <c r="O292" i="6"/>
  <c r="E344" i="6"/>
  <c r="O370" i="6"/>
  <c r="E422" i="6"/>
  <c r="O448" i="6"/>
  <c r="E500" i="6"/>
  <c r="O526" i="6"/>
  <c r="H578" i="6"/>
  <c r="R604" i="6"/>
  <c r="H656" i="6"/>
  <c r="R682" i="6"/>
  <c r="H32" i="9"/>
  <c r="R58" i="9"/>
  <c r="H32" i="7"/>
  <c r="R58" i="7"/>
  <c r="H30" i="11"/>
  <c r="C137" i="6"/>
  <c r="R214" i="6"/>
  <c r="R292" i="6"/>
  <c r="R370" i="6"/>
  <c r="R448" i="6"/>
  <c r="R526" i="6"/>
  <c r="J578" i="6"/>
  <c r="R602" i="6"/>
  <c r="J656" i="6"/>
  <c r="R680" i="6"/>
  <c r="J32" i="9"/>
  <c r="R56" i="9"/>
  <c r="J32" i="7"/>
  <c r="R56" i="7"/>
  <c r="C6" i="11"/>
  <c r="C188" i="5"/>
  <c r="H6" i="4"/>
  <c r="R32" i="4"/>
  <c r="H84" i="4"/>
  <c r="R6" i="8"/>
  <c r="H58" i="8"/>
  <c r="R84" i="8"/>
  <c r="H136" i="8"/>
  <c r="R162" i="8"/>
  <c r="H32" i="6"/>
  <c r="R58" i="6"/>
  <c r="R212" i="6"/>
  <c r="R290" i="6"/>
  <c r="R368" i="6"/>
  <c r="R446" i="6"/>
  <c r="R524" i="6"/>
  <c r="C630" i="6"/>
  <c r="C6" i="9"/>
  <c r="C6" i="7"/>
  <c r="C84" i="7"/>
  <c r="E6" i="11"/>
  <c r="E188" i="5"/>
  <c r="J6" i="4"/>
  <c r="R30" i="4"/>
  <c r="J84" i="4"/>
  <c r="R4" i="8"/>
  <c r="J58" i="8"/>
  <c r="R82" i="8"/>
  <c r="J136" i="8"/>
  <c r="R160" i="8"/>
  <c r="J32" i="6"/>
  <c r="R56" i="6"/>
  <c r="C84" i="6"/>
  <c r="M110" i="6"/>
  <c r="C162" i="6"/>
  <c r="M188" i="6"/>
  <c r="C240" i="6"/>
  <c r="M266" i="6"/>
  <c r="C318" i="6"/>
  <c r="M344" i="6"/>
  <c r="C396" i="6"/>
  <c r="M422" i="6"/>
  <c r="C474" i="6"/>
  <c r="M500" i="6"/>
  <c r="E630" i="6"/>
  <c r="E6" i="9"/>
  <c r="E6" i="7"/>
  <c r="E84" i="7"/>
  <c r="H6" i="11"/>
  <c r="C32" i="11"/>
  <c r="C162" i="1"/>
  <c r="C186" i="3"/>
  <c r="H188" i="5"/>
  <c r="M6" i="4"/>
  <c r="M84" i="4"/>
  <c r="M58" i="8"/>
  <c r="M136" i="8"/>
  <c r="M32" i="6"/>
  <c r="O110" i="6"/>
  <c r="O188" i="6"/>
  <c r="O266" i="6"/>
  <c r="O344" i="6"/>
  <c r="O422" i="6"/>
  <c r="O500" i="6"/>
  <c r="H552" i="6"/>
  <c r="R578" i="6"/>
  <c r="H630" i="6"/>
  <c r="R656" i="6"/>
  <c r="H6" i="9"/>
  <c r="R32" i="9"/>
  <c r="H6" i="7"/>
  <c r="R32" i="7"/>
  <c r="H84" i="7"/>
  <c r="J6" i="11"/>
  <c r="C6" i="3"/>
  <c r="C84" i="3"/>
  <c r="C160" i="3"/>
  <c r="O6" i="4"/>
  <c r="O84" i="4"/>
  <c r="O58" i="8"/>
  <c r="O136" i="8"/>
  <c r="O32" i="6"/>
  <c r="H84" i="6"/>
  <c r="R110" i="6"/>
  <c r="H162" i="6"/>
  <c r="R188" i="6"/>
  <c r="H240" i="6"/>
  <c r="R266" i="6"/>
  <c r="H318" i="6"/>
  <c r="R344" i="6"/>
  <c r="R422" i="6"/>
  <c r="R500" i="6"/>
  <c r="R576" i="6"/>
  <c r="R654" i="6"/>
  <c r="R30" i="9"/>
  <c r="R30" i="7"/>
  <c r="M6" i="11"/>
  <c r="H32" i="11"/>
  <c r="R108" i="6"/>
  <c r="R186" i="6"/>
  <c r="R264" i="6"/>
  <c r="R342" i="6"/>
  <c r="R420" i="6"/>
  <c r="R498" i="6"/>
</calcChain>
</file>

<file path=xl/sharedStrings.xml><?xml version="1.0" encoding="utf-8"?>
<sst xmlns="http://schemas.openxmlformats.org/spreadsheetml/2006/main" count="6324" uniqueCount="1985">
  <si>
    <t>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t>
  </si>
  <si>
    <t>头部</t>
  </si>
  <si>
    <t>身体</t>
  </si>
  <si>
    <t>背部</t>
  </si>
  <si>
    <t>手臂</t>
  </si>
  <si>
    <t>腰部</t>
  </si>
  <si>
    <t>腿部</t>
  </si>
  <si>
    <t>饰品</t>
  </si>
  <si>
    <t>共生体</t>
  </si>
  <si>
    <t>盾牌</t>
  </si>
  <si>
    <t>背包</t>
  </si>
  <si>
    <t>泛用型追踪眼镜</t>
  </si>
  <si>
    <t>Prototype NO.2</t>
  </si>
  <si>
    <t>罗兰-圣痕</t>
  </si>
  <si>
    <t>顶针</t>
  </si>
  <si>
    <t>多工用腰带</t>
  </si>
  <si>
    <t>急行略风</t>
  </si>
  <si>
    <t>超魔神勾玉</t>
  </si>
  <si>
    <t>魔鬼们的好帮手</t>
  </si>
  <si>
    <t>警用防爆盾</t>
  </si>
  <si>
    <t>迷你空间戒指</t>
  </si>
  <si>
    <t>灵视眼镜</t>
  </si>
  <si>
    <t>FBI风衣</t>
  </si>
  <si>
    <t>黑夜黯影</t>
  </si>
  <si>
    <t>铁环</t>
  </si>
  <si>
    <t>火箭腰带</t>
  </si>
  <si>
    <t>尬舞时刻</t>
  </si>
  <si>
    <t>西诺尔帝国魔法属.特别机动部队用防御附魔戒指</t>
  </si>
  <si>
    <t>眼魔</t>
  </si>
  <si>
    <t>熨斗形盾</t>
  </si>
  <si>
    <t>小型空间戒指</t>
  </si>
  <si>
    <t>太阳能头盔</t>
  </si>
  <si>
    <t>警用防弹衣</t>
  </si>
  <si>
    <t>储电背包</t>
  </si>
  <si>
    <t>弓护臂</t>
  </si>
  <si>
    <t>战斗辅助腰带</t>
  </si>
  <si>
    <t>昆仑鞋</t>
  </si>
  <si>
    <t>西诺尔帝国魔法属.特别机动部队用辅助附魔戒指</t>
  </si>
  <si>
    <t>共生恶魔</t>
  </si>
  <si>
    <t>刀盾兵制式圆盾</t>
  </si>
  <si>
    <t>中型空间戒指</t>
  </si>
  <si>
    <t>人偶面具</t>
  </si>
  <si>
    <t>防刺服</t>
  </si>
  <si>
    <t>蝙蝠披风</t>
  </si>
  <si>
    <t>电子侦测器</t>
  </si>
  <si>
    <t>世界腰带</t>
  </si>
  <si>
    <t>轻舞</t>
  </si>
  <si>
    <t>小礼物</t>
  </si>
  <si>
    <t>壬水史莱姆</t>
  </si>
  <si>
    <t>雄狮之心</t>
  </si>
  <si>
    <t>大型空间戒指</t>
  </si>
  <si>
    <t>夜冕</t>
  </si>
  <si>
    <t>轻便的练功服</t>
  </si>
  <si>
    <t>爆炸附魔箭袋</t>
  </si>
  <si>
    <t>机械动能手套</t>
  </si>
  <si>
    <t>冠军腰带</t>
  </si>
  <si>
    <t>风灵护腿</t>
  </si>
  <si>
    <t>玛丽亚的胸针</t>
  </si>
  <si>
    <t>癸水史莱姆</t>
  </si>
  <si>
    <t xml:space="preserve"> 鸢盾</t>
  </si>
  <si>
    <t>特大空间戒指</t>
  </si>
  <si>
    <t>瞳力增强眼镜</t>
  </si>
  <si>
    <t>纸寿衣</t>
  </si>
  <si>
    <t>火焰附魔箭袋</t>
  </si>
  <si>
    <t>柔道家的护腕</t>
  </si>
  <si>
    <t>神眷</t>
  </si>
  <si>
    <t>Power Assisted Kick Shoes</t>
  </si>
  <si>
    <t>迟缓护符（仿·劣质品）</t>
  </si>
  <si>
    <t>恶魔之腕</t>
  </si>
  <si>
    <t>火药反射</t>
  </si>
  <si>
    <t>豪华型空间戒指</t>
  </si>
  <si>
    <t>战术性追踪目镜</t>
  </si>
  <si>
    <t>拾荒者铠甲</t>
  </si>
  <si>
    <t>杀人魔的红雨衣</t>
  </si>
  <si>
    <t>贝狄威尔的银之臂</t>
  </si>
  <si>
    <t>织法者腰带</t>
  </si>
  <si>
    <t>白夜行</t>
  </si>
  <si>
    <t>银质十字挂坠</t>
  </si>
  <si>
    <t>纹身［荒古魔牛］</t>
  </si>
  <si>
    <t>不破铁壁</t>
  </si>
  <si>
    <t>揭示之护目镜</t>
  </si>
  <si>
    <t>超级英雄战衣</t>
  </si>
  <si>
    <t>冰冻附魔箭袋</t>
  </si>
  <si>
    <t>抽骨·架荆棘</t>
  </si>
  <si>
    <t>旅行者腰带</t>
  </si>
  <si>
    <t>马弗里克之履</t>
  </si>
  <si>
    <t>汉尼拔的面具</t>
  </si>
  <si>
    <t>纹身 [翔空]</t>
  </si>
  <si>
    <t>刑天盾</t>
  </si>
  <si>
    <t>刽子手的头套</t>
  </si>
  <si>
    <t>破损的仁王甲</t>
  </si>
  <si>
    <t>机械辅助装置</t>
  </si>
  <si>
    <t>蝙蝠手套</t>
  </si>
  <si>
    <t>庭师·发缠身</t>
  </si>
  <si>
    <t>仙度瑞拉的水晶鞋</t>
  </si>
  <si>
    <t>记忆立方</t>
  </si>
  <si>
    <t>纹身［开天之意］</t>
  </si>
  <si>
    <t>无法通过</t>
  </si>
  <si>
    <t>特勤头盔</t>
  </si>
  <si>
    <t>法师长袍</t>
  </si>
  <si>
    <t>高级储电背包</t>
  </si>
  <si>
    <t>小黑天鹅</t>
  </si>
  <si>
    <t>圣域束带</t>
  </si>
  <si>
    <t>水族馆</t>
  </si>
  <si>
    <t>喘息</t>
  </si>
  <si>
    <t>纳米构筑虫群</t>
  </si>
  <si>
    <t>恶魔巨盾</t>
  </si>
  <si>
    <t>兽主冠冕</t>
  </si>
  <si>
    <t>钢铁罪责</t>
  </si>
  <si>
    <t>轻灵斗篷</t>
  </si>
  <si>
    <t>凝血</t>
  </si>
  <si>
    <t>死神的叹息</t>
  </si>
  <si>
    <t>棱晶飞空踝甲</t>
  </si>
  <si>
    <t>神秘的指环</t>
  </si>
  <si>
    <t>血族亲王的小块灵魂</t>
  </si>
  <si>
    <t>振金盾牌</t>
  </si>
  <si>
    <t>巴尔的头冠</t>
  </si>
  <si>
    <t>蝶舞</t>
  </si>
  <si>
    <t>能量水晶储电背包</t>
  </si>
  <si>
    <t>抽骨·夜来香</t>
  </si>
  <si>
    <t>血肉滋养之须</t>
  </si>
  <si>
    <t>反重力悬浮靴</t>
  </si>
  <si>
    <t>无尽的烈性伏特加</t>
  </si>
  <si>
    <t>寄生魔女</t>
  </si>
  <si>
    <t>生命的重量</t>
  </si>
  <si>
    <t>仙度瑞拉的礼帽</t>
  </si>
  <si>
    <t>飞蛾</t>
  </si>
  <si>
    <t>缸中之脑存储箱</t>
  </si>
  <si>
    <t>地狱咆哮的腕甲</t>
  </si>
  <si>
    <t>往日之苦</t>
  </si>
  <si>
    <t>黑铁护腿</t>
  </si>
  <si>
    <t>幸运女神的眷顾</t>
  </si>
  <si>
    <t>折戟壁垒</t>
  </si>
  <si>
    <t>森之精的庇护</t>
  </si>
  <si>
    <t>仙度瑞拉的晚礼服</t>
  </si>
  <si>
    <t>高分子隐身衣</t>
  </si>
  <si>
    <t>碧玉环</t>
  </si>
  <si>
    <t>杀戮本能</t>
  </si>
  <si>
    <t>幸运裤</t>
  </si>
  <si>
    <t>风神佩</t>
  </si>
  <si>
    <t>喵呜盾</t>
  </si>
  <si>
    <t>刺客兜帽</t>
  </si>
  <si>
    <t>界限者铠甲</t>
  </si>
  <si>
    <t>圣者披风</t>
  </si>
  <si>
    <t>赤之枷</t>
  </si>
  <si>
    <t>开拓者III型护盾腰带</t>
  </si>
  <si>
    <t>怜惜</t>
  </si>
  <si>
    <t>转生吊坠</t>
  </si>
  <si>
    <t>蚩尤遮面</t>
  </si>
  <si>
    <t>酒红色西装</t>
  </si>
  <si>
    <t>兰波顿储电背包</t>
  </si>
  <si>
    <t>老兵的机械外骨骼</t>
  </si>
  <si>
    <t>红色围巾</t>
  </si>
  <si>
    <t>无可阻挡</t>
  </si>
  <si>
    <t>最后的碎片</t>
  </si>
  <si>
    <t>般若</t>
  </si>
  <si>
    <t>哈什面具</t>
  </si>
  <si>
    <t>蝙蝠战衣</t>
  </si>
  <si>
    <t>响铃星图网</t>
  </si>
  <si>
    <t>覆掌骨</t>
  </si>
  <si>
    <t>牧歌者</t>
  </si>
  <si>
    <t>烨烨落华</t>
  </si>
  <si>
    <t>文明的丰碑</t>
  </si>
  <si>
    <t>独眼面甲</t>
  </si>
  <si>
    <t>魔导师长袍</t>
  </si>
  <si>
    <t>故人往事</t>
  </si>
  <si>
    <t>七夜花开</t>
  </si>
  <si>
    <t>终焉之旅</t>
  </si>
  <si>
    <t>圣盾之戒（C级）</t>
  </si>
  <si>
    <t>造物者</t>
  </si>
  <si>
    <t>特工战术目镜</t>
  </si>
  <si>
    <t>不灭者</t>
  </si>
  <si>
    <t>夜空大魔</t>
  </si>
  <si>
    <t>棱晶飞空肩甲</t>
  </si>
  <si>
    <t>邪魔</t>
  </si>
  <si>
    <t>腐魂尸的骨戒</t>
  </si>
  <si>
    <t>祥瑞</t>
  </si>
  <si>
    <t>长相思</t>
  </si>
  <si>
    <t>红蝶染夜</t>
  </si>
  <si>
    <t>魔女斗篷</t>
  </si>
  <si>
    <t>第三号圣遗物-永恒之枪</t>
  </si>
  <si>
    <t>庭师•风若履</t>
  </si>
  <si>
    <t>狐灵珠</t>
  </si>
  <si>
    <t>外道</t>
  </si>
  <si>
    <t>黑铁盔甲</t>
  </si>
  <si>
    <t>高级兰波顿储电背包</t>
  </si>
  <si>
    <t>魔神臂铠</t>
  </si>
  <si>
    <t>龙王之仪</t>
  </si>
  <si>
    <t>幸运币</t>
  </si>
  <si>
    <t>小丑面具</t>
  </si>
  <si>
    <t>拓荒者铠甲</t>
  </si>
  <si>
    <t>炽天使羽翼</t>
  </si>
  <si>
    <t>善意</t>
  </si>
  <si>
    <t>异端</t>
  </si>
  <si>
    <t>宁静</t>
  </si>
  <si>
    <t>神圣仪容</t>
  </si>
  <si>
    <t>庭师•霜似缕</t>
  </si>
  <si>
    <t>信仰斗篷</t>
  </si>
  <si>
    <t>庭师•剪刀裁</t>
  </si>
  <si>
    <t>讥讽者</t>
  </si>
  <si>
    <t>前尘</t>
  </si>
  <si>
    <t>大道之光</t>
  </si>
  <si>
    <t>黑神战衣</t>
  </si>
  <si>
    <t>终极兰波顿储电背包</t>
  </si>
  <si>
    <t>巨人手套</t>
  </si>
  <si>
    <t>克拉肯之触</t>
  </si>
  <si>
    <t>摄物魔戒</t>
  </si>
  <si>
    <t>铁王冠</t>
  </si>
  <si>
    <t>苍骑士·月魂</t>
  </si>
  <si>
    <t>骨肉大翼</t>
  </si>
  <si>
    <t>吉尔伽美什</t>
  </si>
  <si>
    <t>木之灵</t>
  </si>
  <si>
    <t>星辰泪</t>
  </si>
  <si>
    <t>龙凤簪</t>
  </si>
  <si>
    <t>大魔导师长袍</t>
  </si>
  <si>
    <t>诡诈机工袖套</t>
  </si>
  <si>
    <t>伊里丝</t>
  </si>
  <si>
    <t>逆誓·不羁</t>
  </si>
  <si>
    <t>漆昼</t>
  </si>
  <si>
    <t>第六野狼</t>
  </si>
  <si>
    <t>百幻流风</t>
  </si>
  <si>
    <t>神忧</t>
  </si>
  <si>
    <t>时读</t>
  </si>
  <si>
    <t>觉之眼</t>
  </si>
  <si>
    <t>隐秘者长袍</t>
  </si>
  <si>
    <t>星读</t>
  </si>
  <si>
    <t>唯我</t>
  </si>
  <si>
    <t>奥尔弗斯·欧律狄刻·赫尔墨斯</t>
  </si>
  <si>
    <t>射击精英奖章</t>
  </si>
  <si>
    <t>流云裳</t>
  </si>
  <si>
    <t>原初之翼</t>
  </si>
  <si>
    <t>为了吾所爱之人</t>
  </si>
  <si>
    <t>初阶能量回收装置</t>
  </si>
  <si>
    <t>圣人法衣</t>
  </si>
  <si>
    <t>蜈蚣护肩</t>
  </si>
  <si>
    <t>黑曜化石锚</t>
  </si>
  <si>
    <t>恶劣环境防护服</t>
  </si>
  <si>
    <t>生命监护</t>
  </si>
  <si>
    <t>血染的高跟鞋</t>
  </si>
  <si>
    <t>狂风如衣</t>
  </si>
  <si>
    <t>手持式雷达</t>
  </si>
  <si>
    <t>拟似宝具-万能之人</t>
  </si>
  <si>
    <t>圣魔导师长袍</t>
  </si>
  <si>
    <t>蛛网发射器</t>
  </si>
  <si>
    <t>猪符咒</t>
  </si>
  <si>
    <t>深渊铠甲</t>
  </si>
  <si>
    <t>皈依之手</t>
  </si>
  <si>
    <t>龙符咒</t>
  </si>
  <si>
    <t>幻梦之雾</t>
  </si>
  <si>
    <t>赤红之臂</t>
  </si>
  <si>
    <t>甜蜜鸩酒（主戒/副戒）</t>
  </si>
  <si>
    <t>Nekros</t>
  </si>
  <si>
    <t>破盾力士</t>
  </si>
  <si>
    <t>鸡符咒</t>
  </si>
  <si>
    <t>勿妄高歌</t>
  </si>
  <si>
    <t>寡妇之蜇</t>
  </si>
  <si>
    <t>狗符咒</t>
  </si>
  <si>
    <t>宙读</t>
  </si>
  <si>
    <t>刻读</t>
  </si>
  <si>
    <t>龙血玉佩</t>
  </si>
  <si>
    <t>乙木长生衣</t>
  </si>
  <si>
    <t>命运主宰</t>
  </si>
  <si>
    <t>反应宝玉</t>
  </si>
  <si>
    <t>狂猎之夜</t>
  </si>
  <si>
    <t>维纳斯之臂</t>
  </si>
  <si>
    <t>08H殖装芯片</t>
  </si>
  <si>
    <t>特别行动作战服</t>
  </si>
  <si>
    <t>神圣开辟者</t>
  </si>
  <si>
    <t>思念</t>
  </si>
  <si>
    <t>无双</t>
  </si>
  <si>
    <t>恶魔手臂-[救赎]</t>
  </si>
  <si>
    <t>拟似宝具-破坏神之手影</t>
  </si>
  <si>
    <t>冥神血谕.绝望甲胄</t>
  </si>
  <si>
    <t>元素核心</t>
  </si>
  <si>
    <t>源泉</t>
  </si>
  <si>
    <t>兔符咒</t>
  </si>
  <si>
    <t>成神之日</t>
  </si>
  <si>
    <t>牛符咒</t>
  </si>
  <si>
    <t>堕天</t>
  </si>
  <si>
    <t>马符咒</t>
  </si>
  <si>
    <t>死寂永生</t>
  </si>
  <si>
    <t>羊符咒</t>
  </si>
  <si>
    <t>鼠符咒</t>
  </si>
  <si>
    <t>监测者魔眼</t>
  </si>
  <si>
    <t>虎符咒</t>
  </si>
  <si>
    <t>黑色迷雾</t>
  </si>
  <si>
    <t>庭师•柳拂风</t>
  </si>
  <si>
    <t>2-105：血管小偷</t>
  </si>
  <si>
    <t>小厨娘的挂坠</t>
  </si>
  <si>
    <t>古旧童话书</t>
  </si>
  <si>
    <t>仿火种</t>
  </si>
  <si>
    <t>被诅咒的诱饵人偶</t>
  </si>
  <si>
    <t>万宝槌（复制品）</t>
  </si>
  <si>
    <t>五级无敌护罩</t>
  </si>
  <si>
    <t>十文字的游戏机</t>
  </si>
  <si>
    <t>天地印</t>
  </si>
  <si>
    <t>蛇符咒</t>
  </si>
  <si>
    <t>哉亚连接器</t>
  </si>
  <si>
    <t>萨弗拉斯之眼</t>
  </si>
  <si>
    <t>逐光之暗</t>
  </si>
  <si>
    <t>锦绣春霞</t>
  </si>
  <si>
    <t>启迪·源泉</t>
  </si>
  <si>
    <t>启迪·破灭</t>
  </si>
  <si>
    <t>千钧</t>
  </si>
  <si>
    <t>灵魂酒箱</t>
  </si>
  <si>
    <t>肉体宝玉</t>
  </si>
  <si>
    <t>精神宝玉</t>
  </si>
  <si>
    <t>能量魔方(伪）</t>
  </si>
  <si>
    <t>作カ制式配装劍</t>
  </si>
  <si>
    <t>阴影之戒</t>
  </si>
  <si>
    <t>邪口</t>
  </si>
  <si>
    <t>色欲之瞳</t>
  </si>
  <si>
    <t>暗影锭</t>
  </si>
  <si>
    <t>亚尔特留斯之魂</t>
  </si>
  <si>
    <t>极速护符</t>
  </si>
  <si>
    <t>魔法石</t>
  </si>
  <si>
    <t>疾行护符</t>
  </si>
  <si>
    <t>荷鲁斯之眼</t>
  </si>
  <si>
    <t>2-113：“哀嚎的血肉与雾气之罐”</t>
  </si>
  <si>
    <t>强化通感器</t>
  </si>
  <si>
    <t>六级无敌护罩</t>
  </si>
  <si>
    <t>圣杯</t>
  </si>
  <si>
    <t>忏悔</t>
  </si>
  <si>
    <t>天堂余香</t>
  </si>
  <si>
    <t>血荆棘</t>
  </si>
  <si>
    <t>犹大的第纳尔</t>
  </si>
  <si>
    <t>Lullabye</t>
  </si>
  <si>
    <t>支配者</t>
  </si>
  <si>
    <t>永夜君王</t>
  </si>
  <si>
    <t>永动指针</t>
  </si>
  <si>
    <t>无间齿轮</t>
  </si>
  <si>
    <t>流云/残影</t>
  </si>
  <si>
    <t>安度亚的神秘世界</t>
  </si>
  <si>
    <t>月时计</t>
  </si>
  <si>
    <t>亵渎之牌-门</t>
  </si>
  <si>
    <t>亵渎之牌-愚者</t>
  </si>
  <si>
    <t>亵渎之牌-暴君</t>
  </si>
  <si>
    <t>亵渎之牌-错误</t>
  </si>
  <si>
    <t>亵渎之牌-黄昏巨人</t>
  </si>
  <si>
    <t>七级无敌护罩</t>
  </si>
  <si>
    <t>亵渎之牌-空想家</t>
  </si>
  <si>
    <t>阿戈摩托之眼</t>
  </si>
  <si>
    <t>至尊魔戒</t>
  </si>
  <si>
    <t>名称</t>
  </si>
  <si>
    <t>防具部位</t>
  </si>
  <si>
    <t>防御力等级</t>
  </si>
  <si>
    <t>防御力耗点</t>
  </si>
  <si>
    <t>品质</t>
  </si>
  <si>
    <t>重量</t>
  </si>
  <si>
    <t>总计耗点</t>
  </si>
  <si>
    <t>体积</t>
  </si>
  <si>
    <t>价格</t>
  </si>
  <si>
    <t>资历值加成</t>
  </si>
  <si>
    <t>[人格掩避]一阶效果（黑色100）：角色不会通过正常手段被侦破自己的记忆或是人格</t>
  </si>
  <si>
    <t>简介/注释：出自推土塔中的机关刺客，因为灵活的行动和冷酷残忍的暗杀技术而令人好奇在这个白瓷面具下是怎样的一张恶人的面容，你甚至在即将揭下前的那一刻看见了窥视孔中透露出的那双惊恐的眼与肢体无力的挣扎，但这一切皆虚妄，面具下是空荡荡甚至连支撑起“头”的这个概念都不存在，而体内则变为了活动而构成的精确机关，好像在那一刻那个冷漠残忍的存在消失了</t>
  </si>
  <si>
    <t>[瞳术增幅]二阶效果（绿色200）：增加自身20点日常精神判定结果值</t>
  </si>
  <si>
    <t>简介/注释：这是专注于瞳术的研究者组织所研发的特殊装备，可以使佩戴者的瞳术进行强化。</t>
  </si>
  <si>
    <t>效果：无</t>
  </si>
  <si>
    <t>简介/注释：黑夜会庇护着你，哪怕这一份庇护不一定是心怀好意的，但是一定是安全可靠的</t>
  </si>
  <si>
    <t xml:space="preserve">[追踪I]一阶效果（黑色100）：戴上后可以看到一个信号源的位置（距离，方向）。如果通过蓝牙连接设备还可在地图上显示信号源的位置。 </t>
  </si>
  <si>
    <t>简介/注释：本来是阿笠博士的得意作品之一，后由救赎之舟技术部改造，运用了量子加密信号传输技术，高端石墨烯显示屏和智能化信号处理芯片，对于追击战有着极大的帮助。</t>
  </si>
  <si>
    <t>效果耗点</t>
  </si>
  <si>
    <t>立绘/外形叙述：一副普普通通的黑框眼镜。</t>
  </si>
  <si>
    <t>立绘/外形叙述：漆黑的头冠，上面刻着奇怪的纹路</t>
  </si>
  <si>
    <t>制作人：未知《黑暗之魂2》</t>
  </si>
  <si>
    <t>制作人：浮生为欢</t>
  </si>
  <si>
    <t>制作人：陈末</t>
  </si>
  <si>
    <t xml:space="preserve">[追踪II]二阶效果（绿色200）：戴上后可以看到最多三个信号源的位置（距离/方向，具体由主持人判定）。如果通过蓝牙连接设备还可在地图上显示信号源的位置。 </t>
  </si>
  <si>
    <t>简介/注释：由救赎之舟一号流水线生产的高科技产品，对于追击战有着极大的帮助。</t>
  </si>
  <si>
    <t xml:space="preserve">简介/注释：和摩托车头盔极为相似的、由瑞士TIG所生产的PSH-77。大量特战和特警单位所青睐，包括德国的GSG-9都采用了该公司生产的钛合金盔。相对于凯夫拉头盔来说，钛合金头盔的优势之一就是没有保质期，这玩意传给你的孙子都没问题。不知道谁在头盔里面刻下了“большая гитара，курица на ужин!”这样一句话。         </t>
  </si>
  <si>
    <t>基础效果：在穿戴者装备此装备后，除非该装备损毁否则不能摘下
[复仇]三阶效果（蓝色300）：当穿戴者受到来自任何渠道的伤害时，为伤害来源添加[死敌]状态（只能存在一名死敌，当一个死敌死亡之后，冷却12小时），穿戴者将持续获得[死敌]的位置（具体表现为一个散发红光的X指示出[死敌]的位置）。（具体效果由主持人决定）
[以眼还眼]四阶效果（紫色400）：在[死敌]存在时，对其发起的攻击将抑制对方45点被动闪避/防御结果值，直到[死敌]死亡为止。但在此期间穿戴者的一切行为都必须围绕杀死[死敌]而展开（由主持人判断），否则每回合/每日常轮损失50/150点HP</t>
  </si>
  <si>
    <t>简介/注释：没人知道这个破旧的面具为何会被保留下来，当你被面具上那空洞的眼窝凝视时，所能感受到的唯有深入骨髓的憎恨</t>
  </si>
  <si>
    <t>［防御增幅］三阶效果（蓝色300）：在进行被动的防御对抗时获得45点加值。</t>
  </si>
  <si>
    <t>简介/注释：恶魔领主巴尔的头冠的仿制品，虽说是仿制品但是依然有着类似的作用。</t>
  </si>
  <si>
    <t>立绘/外形叙述：一副极具科幻感的眼镜，看起来就价值不菲。</t>
  </si>
  <si>
    <t>立绘/外形叙述：暗红色的金属头冠，上面镶嵌着一颗红色宝石</t>
  </si>
  <si>
    <t>制作人：未知《绝地求生》</t>
  </si>
  <si>
    <t>制作人：SCCOM_Hydra《Destiny2》</t>
  </si>
  <si>
    <t>制作人：小死</t>
  </si>
  <si>
    <t>[哈什面具]五阶效果（红色500）：减少法术体系的法术3点能量值消耗，最低为3；并且增加自身10点精神力</t>
  </si>
  <si>
    <t>简介/注释：仪式用面具，据说在极为久远的时代这种面具曾经广泛流传</t>
  </si>
  <si>
    <t>简介/注释：原型出自于仙度瑞拉的魔法，因为被施加过魔力保护，所以具有与轻柔外表相异的坚固，且可以保护穿戴它的人。</t>
  </si>
  <si>
    <t>[兽主的使者]二阶效果（绿色200）：任何的野兽对于冠冕的佩戴者有着天生1星的好感度</t>
  </si>
  <si>
    <t>简介/注释：银月之下的冠冕，月光照耀在其下时闪耀着银色的光芒，璀璨而美丽，据说这是兽主的冠冕，一直被供在狩猎神庙之中</t>
  </si>
  <si>
    <t>【诡秘】五阶效果（红色500）：增加25点精神力</t>
  </si>
  <si>
    <t>简介/注释：一个白色的笑面小丑面具，你无法知道他是怎么知晓外界发生的事的，但即使是这样的面具，看久了也会给人一种惊悚感</t>
  </si>
  <si>
    <t>立绘/外形叙述：外形看是一个大型的木质面具，面具质朴且显得极其的坚硬，在古代的巫师们看来这种工具可以有效地沟通神与万物。上面画着各种各样的木纹，而在眼睛的位置则开出了两个小孔</t>
  </si>
  <si>
    <t>立绘/外形叙述：礼帽按照正常的穿戴方式则会斜屹在佩戴者的秀发的右上方，并且有着一小块透明的薄纱，将佩戴者的右眼与右额处巧妙的遮掩着，提供一种朦胧的美感。</t>
  </si>
  <si>
    <t>立绘/外形叙述：从外形来看这是一个似乎是极度传统的皿字形头冠头冠，但是却又不然，整个头冠细长而呈环状，美丽的银色仿佛是为了映衬月夜下的兽主阿尔忒弥斯一般。在头冠间微微有些镂空，每一个镂空的地方都巧夺天工地绘出了月的形状，除此之外便别无他物，如果细细看去仿佛看到了月华闪烁，但是似乎只是微微地错觉。头冠很轻巧灵便，但是在他人的眼中却似乎极具份量感，带着一种简洁的简约感以及传统头冠的庄重之感。让戴上它的女性看起来庄重典雅却又不失一种活泼的气息</t>
  </si>
  <si>
    <t>立绘/外形叙述：一个白色的笑面小丑面具，微笑的弧度有些夸张，但是看起来并不滑稽，反而有一种深邃与诡秘感</t>
  </si>
  <si>
    <t>制作人：沉默</t>
  </si>
  <si>
    <t>制作人：阿福《灰姑娘》</t>
  </si>
  <si>
    <t>制作人：白夜</t>
  </si>
  <si>
    <t>[遮面]一阶效果（黑色100）：作为魑魅魍魉的支配者曾经的物品，拥有他可以获得灵媒效果。</t>
  </si>
  <si>
    <t>简介/注释：曾经的蚩尤支配魑魅魍魉与兽，神力无敌，但是漫长的岁月之后，除了已经衰退的防护力只剩下了看透魑魅魍魉的能力</t>
  </si>
  <si>
    <t>基础效果：穿戴此装备将定不受人待见。（由主持人裁定不受人待见的程度）
[外道]六阶效果（橙色600）：当你攻击一个生物类目标时，目标在当前回合内任何回复生命值的效果都将减少300点。</t>
  </si>
  <si>
    <t>简介/注释：不过邪魔外道尔，何须阁下铭记？</t>
  </si>
  <si>
    <t>【斩七情】（200耗点）绿色二阶:装备者获得灵击，灵媒效果。 
【断六欲】（600耗点）橙色六阶:攻击无视对方12级护甲等级。 如果没有击破对方的护甲，则在结算伤害的防御力数值减伤判定时也可以无视300点的防御力数值（仅仅只是无视对方提供防御力等级的防御数值而已，其他特殊类型的减伤则无法无视）。</t>
  </si>
  <si>
    <t>简介/注释：长相思，长相思。若问相思甚了期，除非相见时。
长相思，长相思。欲把相思说似谁，浅情人不知。 
这是一位得道升飞的女性修士带佩戴的发簪，在升飞的那一刻，她斩断了自己的七情六欲，将自己的所有杂念储存到发簪里面，丢入凡间。</t>
  </si>
  <si>
    <t>【死亡主宰】（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【至高】（600橙色）：增加使用者15点精神和30点协调，这一效果需要封锁使用者30点体力上限。
【死亡本源】（600橙色）：增加使用者20点能量上限和2点ap。   
【根源之目】（200绿色）：角色获得灵击，灵视效果。       
【漆昼】（600橙色）：每次主动对抗成功之后都会获得10点全部主动对抗加成，每回合最多触发三次，最终上限为60点。当角色同时拥有多个该词条效果时，只取其中耗点最高的效果生效，其余的视作被覆盖。</t>
  </si>
  <si>
    <t>简介/注释：白昼与黑夜的界限已然混沌。在世界之外，至高的星辰正在融化，而后合二为一。</t>
  </si>
  <si>
    <t>立绘/外形叙述：古老的不明木质面具，拥有一对巨大怪异到形似龙角的古老牛角在面具上，面具额上有一个黑色的裂痕，如果能修复或许能找回曾经蚩尤的神力</t>
  </si>
  <si>
    <t>立绘/外形叙述：漂浮于额前散发着黑紫色气息的记号，其形映照了你罪恶的过去。</t>
  </si>
  <si>
    <t>立绘/外形叙述：灰绿色的发簪，质地仅仅是普通的玉料，工艺也称不上什么优异，但是却会让人不由自主地盯着看，引人遐想。</t>
  </si>
  <si>
    <t>立绘/外形叙述：金色的，小巧的皇冠，镶嵌着红色与黑色的宝石。仅仅是注视着，就能感受到无数的冤魂在其上盘旋，却无法逃脱。</t>
  </si>
  <si>
    <t>制作人：风中残烛</t>
  </si>
  <si>
    <t>制作人：秦心</t>
  </si>
  <si>
    <t>制作人：罪初</t>
  </si>
  <si>
    <t>【王冠】（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【灵魂囚禁】（600橙色）：持有该词条的能力在将一名非调律者角色的生命值降低至0点时将直接将其彻底杀死，并使其无法享受战斗续航或是复活等能力的效果。</t>
  </si>
  <si>
    <t>简介/注释：魔苟斯头顶所戴的铁王冠，蕴含着恐怖的威能，但最终被维拉所摧毁。</t>
  </si>
  <si>
    <t xml:space="preserve">【残忍】（100黑色）只有极为残暴，以杀戮取乐，或是将人类视为敌人的调律者才能使用这件装备。当你面对的是人类时，你获得15点主动防御和闪避对抗加成。   </t>
  </si>
  <si>
    <t>简介/注释：埃文.迈尔米伦在开始杀戮时所带的头套，由于长期戴着这个头套屠杀人类，因此也沾染了属于人类的怨气和残暴的杀意。</t>
  </si>
  <si>
    <t>【灵视】（100黑色）：使用者能够看见灵体。</t>
  </si>
  <si>
    <t>简介/注释：为了让新人面对涉及灵异的任务时不至于一头雾水，某位大师特地设计了这幅看上去很普通的眼镜。</t>
  </si>
  <si>
    <t>效果：【太阳能】（黑色100）：白天时，每回合恢复使用者3点能量，日常每小时恢复使用者18点能量</t>
  </si>
  <si>
    <t>简介/注释：太阳能头盔是一种站在阳光下能自动补充电量的装备。</t>
  </si>
  <si>
    <t>立绘/外形叙述：</t>
  </si>
  <si>
    <t>立绘/外形叙述：粗麻布制成的头套，只露出眼睛和嘴巴的位置，其上还染了些洗不净的暗淡干涸血迹。</t>
  </si>
  <si>
    <t>立绘/外形叙述：普普通通的黑框平面镜。近视者建议再戴一副隐形眼镜，这东西不管近视。</t>
  </si>
  <si>
    <t>制作人：罪初《魔戒》</t>
  </si>
  <si>
    <t>制作人：罪初《黎明杀机》</t>
  </si>
  <si>
    <t>制作人：大世落幕《MC-MOD：工业时代》</t>
  </si>
  <si>
    <t>效果：【揭示】（绿色200）：你获得灵击+灵媒效果。</t>
  </si>
  <si>
    <t>简介/注释：这个护目镜是研究神秘的重要工具之一，它能帮助你观察灵气节点和炼金容器内的元素变化，实时掌控你的炼金工房；它还能让你接触灵气节点——虽然神秘使往往都会因此失手破坏节点就是了。</t>
  </si>
  <si>
    <t>效果：
【灵兽】（200蓝色）：获得【灵媒】、【灵击】词条效果            
【祥瑞】（600橙色色）：眷顾+20，持有该效果的角色在每个大回合内的任意1次判定与对抗结果可以上升等同于角色眷顾值的点数，在角色持有多个该词条时将自动选择其中最高的那一个，其余效果视为覆盖。                         
【天赋异禀】（600橙色）：使用者的精神+20，角色在发动非常规攻击时（这里指主动/引导动作释放的固定伤害类技能，不包括以技能形式发动的通常攻击），可以使角色造成的伤害量外加100点。                              
【不死不灭】（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</si>
  <si>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简介：在一片洪荒大陆中，龙族和凤族血海深仇，相传当龙与凤鸟争斗时，若它们的精血混合在了一起，便会产生一种富有魔力的玉石，这只簪子便是以此物为原料，由大师雕刻而成。</t>
  </si>
  <si>
    <t>效果：
【道果】（橙色600）：日常技能[兑换时在这里填入选择的技能]获得宗师级水准。
【演道】（橙色600）：在进行[道果]日常能相关的判定时，判定结果+120。
【道光】（绿色200）：使用者获得灵击、灵媒效果。</t>
  </si>
  <si>
    <t>简介/注释：
技法道术穷极尽 羽化登仙果道生
圆光宝轮映覆身 妙法种种归本真</t>
  </si>
  <si>
    <t>效果：[启示录1]四阶效果（紫色400点）：额外获得1个法术栏，此法术栏可以记录总计优先等级不超过400的被动技能（此技能必须为奇迹体系）。装载的技能资历将会叠加在本装备上。
[启示录2]四阶效果（紫色400点）：额外获得1个法术栏，此法术栏可以记录总计优先等级不超过400的被动技能（此技能必须为奇迹体系）。装载的技能资历将会叠加在本装备上。</t>
  </si>
  <si>
    <t>简介/注释：
具有宗教意义的华美面具，戴上后耳畔不时会传来饱含智慧的神圣低语。</t>
  </si>
  <si>
    <t>立绘/外形叙述：一枚碧绿色玉簪，簪头被雕刻成一龙一凤的样子。</t>
  </si>
  <si>
    <t>立绘/外形叙述：一轮悬于脑后的光圈，其光色可任由使用者的心意变化，但不可脱离可见光范围。</t>
  </si>
  <si>
    <t>制作人：大世落幕《MC-MOD：神秘时代》</t>
  </si>
  <si>
    <t>制作人：FreaklikeMe</t>
  </si>
  <si>
    <t>制作人：大世落幕</t>
  </si>
  <si>
    <t>制作人：Vladimir</t>
  </si>
  <si>
    <t>效果：
[雷灵之怒]（绿色200）攻击可击破4级的防御力等级。（200）
[风灵之护]（紫色400）你的被动闪避对抗+60。（400）
[友谊之证]需要遵守[永不背弃]（-100）和[心无恶垢]（-150）的扮演原则。</t>
  </si>
  <si>
    <t>简介/注释：纵使森之精始终给与世人保守和傲慢的印象，仍有一些人和他们结成了深厚的友谊。而这顶精美的花环，便是这份珍贵友谊的最好纪念——当然，森林之子的礼物可不仅仅是装饰品。</t>
  </si>
  <si>
    <t>效果：
[灵能窥探]二阶效果（绿色200）：佩戴者获得[灵视][灵击]效果。
[瞄准辅助模块]三阶效果（蓝色300）：提升自身45点主动闪避判定。
[N3神经网络]二阶效果（绿色200）：以一个瞬发动作移除一个作用于自身的负面效果。本效果有3回合冷却。</t>
  </si>
  <si>
    <t>简介/注释：需要注入幽能才能驱动的幽灵目镜，取代了不便瞄准和容易脱落的老实移植眼。</t>
  </si>
  <si>
    <t>效果：
[信仰之跃]：（绿色200）：在日常状态下可以从超过10m高的高度主动跳下而不受到摔落伤害。如果敌人在正下方则将发动突袭。（落点必须能够允许存在给予缓冲的物质，例如稻草堆等，如绝不可能存在则无法使用此能力）
[大隐隐于市]：（黑色100）：日常状态下非队员更难记住或分辨你的面容，身旁人数越多效果越强，具体效果由主持人界定。（这个效果并不十分强大，且如果有类似词条含有此效果，则取耗点更高者生效）</t>
  </si>
  <si>
    <t>简介/注释：
他们就像鹰一样，体会真正的自由。我也毫不犹豫，坠落的感觉就像在飞一样，令人心旷神怡。</t>
  </si>
  <si>
    <t>立绘/外形叙述：深绿色的聚雷藤环上插着白色与黄色的小花，淡蓝色的古林语秘印时而浮现在藤环上。由于受到秘印的保护，除非被烈火焚烧，否则花环永不干枯失色——一如森之精与佩戴者间的深厚友谊。</t>
  </si>
  <si>
    <t>制作人：曲奇</t>
  </si>
  <si>
    <t>制作人：白糖</t>
  </si>
  <si>
    <t>制作人：龙舌兰日落-《刺客信条》</t>
  </si>
  <si>
    <t>[英雄登场！]一阶效果（黑色100）：超级英雄入场【仅仅在正常战斗轮开始且你作为第一行动的人时可以触发且使用后必定成为当前场景中最引人注目的单位，突袭轮无法触发，无法用于将自身作为重量炸弹使用，更不能在在战斗中使用】你可以从几乎无限的高度落下并因为下落的势能在落地时摧毁周边的场景并在冲击扬起的尘土中摆出砸地的姿势并缓缓起身，而这一次的跳跃将会无视摔落伤害，但仅仅造成特效，而没有伤害，似乎是因为其中的超级英雄的意志使得这件战衣都变得善良了起来</t>
  </si>
  <si>
    <t>简介/注释：任何的超级英雄都必需要有一个自己的特色战衣以保护他们的私密部位不会在一场毁灭宇宙级的战斗之中裸露出来</t>
  </si>
  <si>
    <t xml:space="preserve">简介/注释：用于防护弹头或弹片对人体的伤害。防弹衣主要由衣套和防弹层两部分组成。衣套常用化纤织品制作。防弹层是用金属（特种钢、铝合金、钛合金）、陶瓷片（刚玉、碳化硼、碳化硅、氧化铝）、玻璃钢、尼龙（PA）、凯夫拉（KEVLAR）、超高分子量聚乙烯纤维（DOYENTRONTEX Fiber）、液体防护材料等材料，构成单一或复合型防护结构。防弹层可吸收弹头或弹片的动能，对低速弹头或弹片有明显的防护效果，在控制一定的凹陷情况下可减轻对人体胸、腹部的伤害。      </t>
  </si>
  <si>
    <t>效果：【防刺】（200绿色）在受到的攻击为近战冷兵器攻击时，额外增加2级护甲。</t>
  </si>
  <si>
    <t>简介/注释：防刺服也称为防刀衣、防刃衣或防刃服，具有防刀割、防刀砍、防刀刺、防带棱角物体刮划、耐磨损、防盗等功能。穿着防刀衣时如遇磨损或用尖刀（利刃、尖锐物体等）切、割、砍、刮、蹭、划时可保护穿着者不受割伤、划伤、蹭伤、砍伤，适用于公安、武警、军队、保安、司机、玻璃加工等从业人员或老人、儿童、中小学生在有被割伤的危险下穿着。</t>
  </si>
  <si>
    <t>效果：仅限女性使用。穿戴者的单回合移动距离上限下降30米（-100）。需要遵守【永不退避】（-150），【永不背弃】（-100）和【心无恶垢】（-150）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当这名角色进行上述条件包含的恶行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同时，封锁技能栏的惩罚更改为封锁装备栏，需要花费与购买、后续跟进强化该装备的总消费相等的资源才能将其解锁。取消将造成的伤害，仅计算为装备彻底损坏。以上损失均需记录进角色的账单中。</t>
  </si>
  <si>
    <t>简介/注释：这是一件悔过修女特制的全身甲，极其沉重且结构复杂，并限制了穿戴者的视野和行动。</t>
  </si>
  <si>
    <t>立绘/外形叙述：一层薄薄的不明材质的黑色紧身衣，似胶状的手感却又不会有涩感的产生，布满了微小的倒三角型石墨微晶颗粒，当人穿着以后便可以以个人喜好来更改它的模样以契合自身的超级英雄人设，虽然更改出的结果总是会过分张扬</t>
  </si>
  <si>
    <t>立绘/外形叙述：钢铁制成的全身战甲，只留出面部的下半，能够使得旁人一窥修女的容颜。</t>
  </si>
  <si>
    <t>制作人：煎青鱼</t>
  </si>
  <si>
    <t>制作人：未知[图片出处未知]</t>
  </si>
  <si>
    <t>效果：【柔道家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</si>
  <si>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简介/注释：道场的常见练功服，是柔道家们最喜欢的选择。</t>
  </si>
  <si>
    <t>简介/注释： 曾经的拥有者是一名诸神仇恨之人，被下了不死的诅咒，让其永生痛苦。</t>
  </si>
  <si>
    <t>效果：</t>
  </si>
  <si>
    <t>效果：【极寒庇护】四阶效果（紫色400）：寒冬之主投放往受极寒苦者仅有的浅薄庇护，投往极寒者终将化为极寒，与极北寒风为伍，乘寒冬主最后慈悲，降与冷冽于世——装备者将能够在零下80度的环境中正常生活，且最高能够抵抗3级冻伤效果</t>
  </si>
  <si>
    <t>简介/注释：如晚礼服一般优雅而美丽的服饰，却象征着夜空皎月令人恐惧的一面，寂静和低温同月光撒向沉默大地，拥抱恒霜者将被授予月光与冰霜的庇护，算为苦痛下仅存的希望</t>
  </si>
  <si>
    <t>立绘/外形叙述：一件白色的练功服，布料颇为柔顺，几乎没有重量。</t>
  </si>
  <si>
    <t>立绘/外形叙述： 灰色的皮甲，上面刻着古老的文字</t>
  </si>
  <si>
    <t>立绘/外形叙述：其样式为吊带无袖款式的晚礼服，晚礼服的主题颜色用犹如大海般深邃之蓝与天空般纯粹之蓝而编织而成，显得和谐而又得体，上身的吊带设计完美的将穿着者白皙的脖颈，纤细的锁骨，裸露的香肩，就像是至宝一般展现了出来，而胸襟前那洁白的蕾丝花边上也绣上了一朵朵如同真正的蔷薇一般美丽的花儿。而腰间紧紧贴合着纤腰的设计完美彰显着穿着者身为女性魅力的同时，侧身的拉链处也用着小巧而精致的蓝色花儿做出了视觉上的掩饰，而身下的裙摆则是有着一对长短不一但又不显得突兀与违和的非对称设计，右侧的短裙摆处，稍微有些大胆的设计在穿着者的大腿根部稍低一处，而大腿稍低的一处则有着一个浅蓝色并在外围点缀着白色蕾丝边的腿环，而另一侧裙摆最长的一处刚好位于穿着者的脚踝之上，同时裙摆上则有着华丽而又不显俗气的装饰点缀着，在彰显美丽的同时也不会妨碍行动。</t>
  </si>
  <si>
    <t>制作人：欧洲行走初雪</t>
  </si>
  <si>
    <t>[郊狼]三阶效果（蓝色300）：穿戴者的反应力+15
[幻影金属]三阶效果（蓝色300）：穿戴者的被动闪避判定值+45</t>
  </si>
  <si>
    <t>简介/注释：这件胸甲来自于曾经圣城外的传奇之一，六郊狼小队中的一员；他们在旷野眺望孤城，哪怕弹尽粮绝他们也不依不挠的救助着所有还未抵达圣城的人们，他们是猎人们的英雄，也是整座圣城的英雄；</t>
  </si>
  <si>
    <t>简介/注释：因力大无比而闻名的骑士塔尔卡斯的铠甲，
由特殊的黑铁制成，相当沉重。除了塔尔卡斯本人，其他人难以运用</t>
  </si>
  <si>
    <t>效果：【不可知者】（600耗点橙色）:这是隐者议会里面长者级别才有资格穿上的长袍，拥有奇迹级别的隐秘加护，仅仅是真实之眼也不能发现隐秘长袍的加护。因为你的存在感变弱，所以你的潜行判定增加120点结果值 。</t>
  </si>
  <si>
    <t>简介/注释：这是魔法组织——隐者会议为他们里面最高级别的成员——长者所准备的魔法衣服，拥有强大的魔力</t>
  </si>
  <si>
    <t>效果：【身如流云】六阶效果（橙色600）:装备者增加15反应，15精神。
【流云舞】二阶效果（绿色200）:装备者的普通攻击附加40点能量伤害</t>
  </si>
  <si>
    <t>简介/注释：某大能亲手编织的衣物，具有不错的防御力。除此之外，还可以使装备者具有更加强大的行动力。</t>
  </si>
  <si>
    <t>立绘/外形叙述：淡灰色的长袍，上面铭刻着一只眼睛的纹路，你似乎觉得这只眼睛正在看着你。</t>
  </si>
  <si>
    <t>制作人：烈日之辉（二创，黑暗之魂）</t>
  </si>
  <si>
    <t>制作人：浮生为生</t>
  </si>
  <si>
    <t>效果：[战心]五阶效果（红色500）：在受到带有破甲的打击时（无论其等级），进行一次[1D100+壮硕&gt;100]的判定，如果判定成功则无视这次破甲效果，只结算其伤害量，在每回合的第一次判定成功后，该效果都将进入冷却。</t>
  </si>
  <si>
    <t>简介/注释：极精致的丝绸构成，其衣物上灼灼燃烧的火焰是其穿戴者内心战意最极致地体现</t>
  </si>
  <si>
    <t>效果：由于黑神战衣会在一定程度上遮蔽视野，故而使用者的被动闪避判定降低30点。</t>
  </si>
  <si>
    <t>简介/注释：乃是行星级的第一战衣，融入体表，能够削减绝大部分的攻击力与冲击力，如果不能破开黑神战衣的保护，任何利器也不能伤其拥有者分毫。</t>
  </si>
  <si>
    <t>效果：【基础性能——量身打造】：在购买时，使用者可以随意选择至少三条（其中无双为必选词条），至多到全部条属性进行附加，购买时只需要为词条付出耗点*20的积分即可，但是一旦没有选择全部词条而后续又需要解锁词条，那么就需要花费等同于耗点*25的积分。
【血腥之壮硕】（600橙色）：使用者的壮硕+30。 
【血腥之爆发】（600橙色）：使用者的爆发+30。 
【霸者】（600橙色）：使用者的生命+900，但其精神下降30点。 
【血腥之蛮横】（600橙色）：如果你自身的护甲等级达到满值，那么只要你的壮硕值高于目标超过30点，在目标对你造成伤害时，他的破甲效果就不会有效。 
【血腥之庇护】（600橙色）：持有者的护甲等级额外上升4级。 
【血腥之耐久】（600橙色）：使用者的体力增加60点。 
【血腥之回馈】：（600橙色）消耗一个主动动作，恢复自身600点生命。 
【无双】（600橙色）：消耗60点体力开启，并消耗一个瞬发动作，驱散自身的任意一个法术赋予的一个效果，并使得自身接下来能够免疫600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</si>
  <si>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简介/注释：诺亚人类所铸造的众多传奇当中也是最为声名显赫的存在之一，比之魔剑阿波菲斯还要有名。真正不负其名，能够让穿戴者在战场上“无双”的恐怖战甲。</t>
  </si>
  <si>
    <t>【魔威】（600橙色）：使用者的壮硕+40，这需要占用使用者20点能量池上限。
【魔念】（600橙色）：使用者可以抑制其他人的防御判定105，这需要占用使用者10点体力上限。
【不坏魔躯】（600橙色）：使用者的生命上限+900，同时，使用者的精神下降30点。
【堕天】（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【战神】（300蓝色）：若你的护甲为满级，则当你的壮硕高于对方30点时，可将对方的破甲效果无效化，这一点需要占用角色30点体力上限。
【魔焰之翼】（300蓝色）：获得飞行能力，飞行速度等于行走速度，飞行高度等于最高属性*30</t>
  </si>
  <si>
    <t>简介/注释：“在我觉醒以后，世上的一切都将颤抖！啊哈哈哈哈哈哈哈——”</t>
  </si>
  <si>
    <t>立绘/外形叙述：便于身体活动的轻盈和服，为确保剑士的舒适感使用了如丝般顺滑的材质织成，其黑色的表面上分布着些许极具个人风格的橙红色火焰图案</t>
  </si>
  <si>
    <t>立绘/外形叙述：黑色的珠子，融入拥有者体内以后，可以自动覆盖在其体表，形成一套全身战衣。</t>
  </si>
  <si>
    <t>立绘/外形叙述：通体呈现血红色的战甲，花纹简单，古朴却又不失大气，使得穿戴者自有一股大将之风。</t>
  </si>
  <si>
    <t>立绘/外形叙述：漆黑的甲胄，战裙和肩甲上有张扬的金色狮子装饰，背后还有一对地狱恶魔似的紫色翅膀微微扇动。</t>
  </si>
  <si>
    <t>制作人：SCCOM_Hydra，欧洲行走初雪</t>
  </si>
  <si>
    <t>制作人：罪初《吞噬星空》</t>
  </si>
  <si>
    <t>制作人：罪初《最终进化》</t>
  </si>
  <si>
    <t>制作人：罪初《龙将》</t>
  </si>
  <si>
    <t>【掌生之权】（600橙色）：增加使用者45壮硕，该效果需要占用自身30点体力上限。             
【绝死之拒】（600橙色）：每回合恢复你壮硕*3的生命；每日常小时恢复你壮硕*9的生命。
【生死轮回】（600橙色）：每回合恢复你18点能量；每日常小时恢复54点能量。
【幽冥】（600橙色）：增加自身180点被动闪避对抗判定值，该效果需要占用自身40点能量上限。且兑换者的被动防御判定下降60点。                     
【血祭】（600橙色）：增加自身的体力值上限60点。          
【金焱】（600橙色）：每回合恢复你18点体力；每日常小时恢复54点体力。
【至邪】（600橙色）：你的精神+30。</t>
  </si>
  <si>
    <t>简介/注释：传说在遥远的绝域尽头，有一位掌控着生与死的至邪神灵，扭曲着人世间的法则，侵蚀着大陆上的一切生灵。</t>
  </si>
  <si>
    <t>【血谕】六阶效果（橙色600）：被动恢复生命值，每战斗回合的结束阶段恢复[壮硕*3]点生命值且日常每小时恢复[壮硕*9]点生命值，所有的类似效果中只取最高的一种生效，至多恢复至角色的生命值上限。
【冥神护佑】六阶效果（橙色600）：如果你防御判定成功，且这次防御对抗你的结果高于对方30点及以上，那么在伤害结算时如果对方具有破甲等级，则强制令对方的破甲等级在这次结算中下降8级计算。 该效果同一回合内至多触发3次，即使角色身上携带有多个该词条效果，也只取耗点最高的一个生效。
【群魔祷告】六阶效果（橙色600）：防御力等级提升4级</t>
  </si>
  <si>
    <t>简介/注释：自罪孽滋生的血海之中温养的罪孽之宝。由冥神亲自进行祭炼，以使其只留下最纯粹的血气和怨气。即使只是看着这副甲胄，也能感受到其上流转着的血气。那般恐怖的血气不由得使人联想到，被投入血海的生灵，死前究竟经历了何等绝望。</t>
  </si>
  <si>
    <t>【遮挡视线】（100黑色）：你的被动闪避对抗+15.</t>
  </si>
  <si>
    <t>简介/注释：FBI!!Open the door！！！</t>
  </si>
  <si>
    <t>【灵装】（500红色）：你的生命增加500点。                
【狂猎】（600橙色）：角色每有2个护甲等级，那么其伤害量就会被动增加30，使用该词条的被动效果有一回合的冷却时间（即单个增伤效果每回合只能触发一次）。    
【余烬之末】（600橙色）：当你的生命低于壮硕*5时，你的爆发额外增加25点，反应增加10点。</t>
  </si>
  <si>
    <t>简介/注释：暗鸦亲手编织的长皮衣，似乎是为了心上人所准备的。谁会是这个幸运的人呢？没有人知道。</t>
  </si>
  <si>
    <t>立绘/外形叙述：白色的法袍，印着华贵的金色纹路。当使用者催动其中力量时，便会变成黑色的法袍，而其上的金色纹路也会变成血色纹路，且周身有幽冥之气环绕。</t>
  </si>
  <si>
    <t>立绘/外形叙述：造型古朴，呈现出暗紫色的甲胄。只是其上流转的血气破坏了其原本沉稳而不显眼的气质，使其显得极为显眼。这样的战甲在战场上一定会使他的主人成为目标，但是幸运的是，这件战甲也的确拥有保护他的主人的能力。</t>
  </si>
  <si>
    <t>立绘/外形叙述：黑色的风衣，很像范思哲1982款的风衣——也仅仅是像而已。</t>
  </si>
  <si>
    <t>立绘/外形叙述：暗紫色的长皮衣，用料精致，剪裁合体。</t>
  </si>
  <si>
    <t>制作人：罪初《世界RPG》</t>
  </si>
  <si>
    <t>制作人：罪初《轮回乐园》</t>
  </si>
  <si>
    <t>【能量供应】（200绿色）：使用者的能量上限+20。</t>
  </si>
  <si>
    <t>简介/注释：法师穿着的长袍，能够依靠其上的魔法纹路储存一定的能量。</t>
  </si>
  <si>
    <t>【能量供应】（200绿色）：使用者的能量上限+20。
【能量汲取】（100黑色）：每回合恢复使用者3点能量，每日常小时恢复使用者9点能量。
【精神强化】（100黑色）：使用者的精神+5。</t>
  </si>
  <si>
    <t>简介/注释：精工细作的法师长袍，能够依靠其上的魔法纹路储存一定的能量，并且能够自然汲取周围的魔力，并且能对使用者的施法能力提供一定增幅。</t>
  </si>
  <si>
    <t>【能量供应】（200绿色）：使用者的能量上限+20。
【能量汲取】（100黑色）：每回合恢复使用者3点能量，每日常小时恢复使用者9点能量。
【精神强化】（100黑色）：使用者的精神+5。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</si>
  <si>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简介/注释：施加了诸多辅助魔法的法师长袍，能够依靠其上的魔法纹路储存一定的能量，并且能够自然汲取周围的魔力，并且能对使用者的施法能力提供一定增幅。</t>
  </si>
  <si>
    <t>【能量供应】（200绿色）：使用者的能量上限+20。
【能量汲取】（200绿色）：每回合恢复使用者6点能量，每日常小时恢复使用者18点能量。
【精神强化】（200绿色）：使用者的精神+10。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</si>
  <si>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简介/注释：施加了诸多辅助魔法的法师长袍，能够依靠其上的魔法纹路储存一定的能量，并且能够自然汲取周围的魔力，并且能对使用者的施法能力提供极为可观的增幅。</t>
  </si>
  <si>
    <t>立绘/外形叙述：一件有着纹路的法师长袍。可以变幻成常见衣物的样式，也可以变换长袍状态下的颜色。</t>
  </si>
  <si>
    <t>立绘/外形叙述：一件有着极为复杂的纹路的法师长袍。可以变幻成常见衣物的样式，也可以变换长袍状态下的颜色。</t>
  </si>
  <si>
    <t>立绘/外形叙述：一件有着令人眼花缭乱的纹路的法师长袍。可以变幻成常见衣物的样式，也可以变换长袍状态下的颜色。</t>
  </si>
  <si>
    <t>立绘/外形叙述：一件有着令人眼花缭乱的纹路，以精贵材料制成的的华丽法师长袍。可以变幻成常见衣物的样式，也可以变换长袍状态下的颜色。</t>
  </si>
  <si>
    <t>【魔痕生命】（100黑色）：使用者的生命上限+100。</t>
  </si>
  <si>
    <t>简介/注释：拾荒者的铠甲，得到了一定的改良，能够结合魔痕的力量。</t>
  </si>
  <si>
    <t>【魔痕生命】（100黑色）：使用者的生命上限+100。
【魔痕力量】（100黑色）：使用者的爆发+5。</t>
  </si>
  <si>
    <t>简介/注释：界限者的铠甲，得到了进一步的改良，能够结合魔痕的力量，并且能够更好的保护战斗下的界限者，同时也能增强魔痕的力量。</t>
  </si>
  <si>
    <t>【魔痕生命】（100黑色）：使用者的生命上限+100。
【魔痕力量】（100黑色）：使用者的爆发+5。
【轻灵金属】（100黑色）：使用者的反应+5。</t>
  </si>
  <si>
    <t>简介/注释：拓荒者的铠甲，得到了进一步的改良，能够结合魔痕的力量，并且能够更好的保护战斗下的拓荒者，同时也能增强魔痕的力量。使用了新型金属，更加轻巧坚固。</t>
  </si>
  <si>
    <t>【魔痕生命】（200绿色）：使用者的生命上限+200。
【魔痕力量】（100黑色）：使用者的爆发+5。
【轻灵金属】（100黑色）：使用者的反应+5。
【深渊行走】（200绿色）：角色可以无视地形带来的影响，可以无视光滑或者凹凸不平的地形。仅限于地形，像是高温寒冷等环境影响无法免疫。</t>
  </si>
  <si>
    <t>简介/注释：深渊行走者的铠甲，得到了进一步的改良，能够结合魔痕的力量，并且能够更好的保护战斗下的深渊行走者，同时也能增强魔痕的力量。使用了新型金属，更加轻巧坚固，同时能够适应深渊地区的环境。</t>
  </si>
  <si>
    <t>立绘/外形叙述：经过改良的铁甲，能够保护躯干部分。</t>
  </si>
  <si>
    <t>立绘/外形叙述：合金打造的新型战甲，能够帮助到战斗中的界限者。</t>
  </si>
  <si>
    <t>立绘/外形叙述：稀有金属打造的新型战甲，能够帮助到战斗中的拓荒者。</t>
  </si>
  <si>
    <t>立绘/外形叙述：结合各种战斗形态，以记忆金属结合新科技打造的战甲，能够完美配合深渊行走者的战斗，也能够适应深渊地区的恶劣环境。</t>
  </si>
  <si>
    <t>【基础性能】：穿戴此装备者，在任何情况下，不可以选择以闪避应对以你为目标的效果。进入极限生命时不可以受到任何治疗效果，且死亡时可以进行一段长rp，死后尸体必定面部朝下，且右手伸出，手指前方，你的身躯将会血流不止，直至完全染红地面。
【保护团员是我的职责】（100黑色）：当在你本回合移动距离范围内的任何友方单位受到攻击时，你都可以发起并必须发起一次援护。
【Ride on!】（400紫色）：在角色本应该受到攻击而导致角色陷入[濒死状态]时，角色仍然可以在保留极限生命值的情况下继续战斗2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冷却为每个干涉任务触发一次（多个极限生命值的效果无法叠加，且共享冷却时间，玩家有权利自行判定多个角色携带的极限生命值效果中哪一个生效）。</t>
  </si>
  <si>
    <t>简介/注释：“我们所做的一切，并非全部木大……”                 “只要不停下来，道路就会不断眼神……”                  “所以，不要停下来啊……”</t>
  </si>
  <si>
    <t>【护梁】（600耗点橙色）：该效果占用10点体力并且受【永不背弃】限制——你每有1级的护甲等级，在受到攻击时你就可以得到固定15点的伤害减免，拥有多个连锁护甲词条的角色可以自行选择一个自身拥有的任意等级的连锁护甲生效，其余连锁护甲效果则视为被覆盖（无法生效）。
【受难】（600耗点橙色）：该词条仅限于瞬发释放技能使用，可以在接下来的伤害中免疫500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</si>
  <si>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简介/注释：何不高歌？军在外，黑云压城，十死无生。
何不纵舞？三千美，长袖轻飘，朝纲紊乱。
一人一枪，可叫神佛遮眼，天地悲怆。护国梁，受天难。吾面前，勿妄高歌。</t>
  </si>
  <si>
    <t>效果：
【能量供应】（600橙色）：使用者的能量上限+60。
【能量汲取】（600橙色）：每回合恢复使用者18点能量，每日常小时恢复使用者54点能量。
【精神强化】（600橙色）：使用者的精神+30。
【法术强化】（600橙色）：角色在发动非常规攻击时（这里指主动/引导动作释放的固定伤害类技能，不包括以技能形式发动的通常攻击），可以使角色造成的伤害量外加300点。</t>
  </si>
  <si>
    <t>简介：这是一个大魔导师得道成神之日所穿着的魔法长袍，在沐浴了神之光辉后原本就富有魔力的长袍变得更加强大。</t>
  </si>
  <si>
    <t>效果：【灵活设计】（200绿色）：你的反应+10。</t>
  </si>
  <si>
    <t xml:space="preserve">简介/注释：蝙蝠侠的战衣脱胎于韦恩公司的应用科技部门研制的“高级单兵生存服”，由双层碳合金制作而成，强化关节让使用者能够活动自如。战衣能够抵挡刀子和子弹的非正面射击，具有很强的实战用途。经过布鲁斯韦恩日后的改良，蝙蝠衣穿起来更为得体与美观。早前的蝙蝠战衣与头盔连为一体，脱下来就很麻烦，在《黑暗骑士》中，编导还特意为布鲁斯韦恩设计了可任意摘取的头盔，实用性得到大大增强。
</t>
  </si>
  <si>
    <t>立绘/外形叙述：一件有几个弹孔和干涸血迹的酒红色西装，似乎存在着神奇的因果律附加其上。</t>
  </si>
  <si>
    <t>立绘/外形叙述：一件紫色长袍，在长袍的衣口袖口处都镶有金线。长袍衣扣都是各色宝石，宝石上都被雕刻了符文。</t>
  </si>
  <si>
    <t>制作人：罪初（这么臭的东西有必要说明出处吗）</t>
  </si>
  <si>
    <t>制作人：异质化</t>
  </si>
  <si>
    <t>制作人：罪初《蝙蝠侠》</t>
  </si>
  <si>
    <t>效果：【寿衣】（绿色200）：在命中目标后可以选择与目标强制进行一次精神对抗，若对抗成功则使其触发[恐惧2]debuff。（[恐惧2]：难以言喻的恐慌感涌上心头，进行的任何战斗对抗类判定都将下降30点的结果值。）</t>
  </si>
  <si>
    <t>简介/注释：墓中难存血肉体，却藏灵性于此衣。</t>
  </si>
  <si>
    <t>效果：
[寰宇]（600耗点橙）：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[渊]（600耗点橙）：穿戴者增加30点壮硕。</t>
  </si>
  <si>
    <t>简介/注释：
从那之后，ES社便暗中以全星系乃至该维度最高端的技术水平为其打造制式型武装。
此为[宙读]，披此凭依之人将被允许窥探渊之貌。</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</si>
  <si>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【生机】（600橙色）（未解锁）：占用60体力上限，每战斗回合的结束阶段恢复[壮硕*6]点生命值且日常每小时恢复[壮硕*18]点生命值，所有的类似效果中只取最高的一种生效，至多恢复至角色的生命值上限。
【精气】（600橙色）（未解锁）：壮硕+30。
【生长】（600橙色）（未解锁）：爆发+30。
【元气】（600橙色）（未解锁）：体力+60。
【扎根】（600橙色）（未解锁）：如果你自身的护甲等级达到满值，那么只要你的壮硕值高于目标超过30点，在目标对你造成伤害时，那么他的破甲效果将视为没能击破你的护甲（即可以保留其在没有击破护甲时免除护甲伤害减免的效果）。
【附依】（600橙色）（未解锁）：你每有1级的护甲等级，在受到攻击时你就可以得到固定15点的伤害减免，拥有多个连锁护甲词条的角色可以自行选择一个自身拥有的任意等级的连锁护甲生效，其余连锁护甲效果则视为被覆盖（无法生效）。
【长生】（600橙色）（未解锁）：占用60体力上限；
1.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2.在战斗续航的极限生命值状态下，能够作用于角色的负面效果的数量降低至至多一个，且角色不会受到疼痛带来的负面效果的影响。在角色持有多个该词条时将自动选择其中最高的那一个，其余类似效果视为覆盖。</t>
  </si>
  <si>
    <t>简介/注释：草木为凭依，本源化灵气。映照天地乙木象，证见长生机。</t>
  </si>
  <si>
    <t>效果：
【基础性能】：该装备在穿戴时可以变成任意样式的衣服，但不影响其数据。
【雾披】（600橙色）：你的反应+30。
【若梦】（600橙色）：你的常规攻击伤害增加120点。</t>
  </si>
  <si>
    <t>简介/注释：雾气缭绕，如梦似幻。
半睡半醒之间，似乎有一个身影向你走来。
他向你伸出了手，等待着你的回应。</t>
  </si>
  <si>
    <t>立绘/外形叙述：一件色泽艳丽的纸衣，准确地说，衣服上面的红色颜料也太鲜艳了……</t>
  </si>
  <si>
    <t>立绘/外形叙述：草藤所编制的衣袍，外表有枯色，生机蕴其中。</t>
  </si>
  <si>
    <t>立绘/外形叙述：本体仅仅是一团雾气的存在，却能够随着使用者的心意变成各种各样的衣服，只要使用者的脑海中切切实实存在那件衣服的样子。</t>
  </si>
  <si>
    <t>制作人：小灰（2997260872）</t>
  </si>
  <si>
    <t>效果：【蛹变】（黑色100）：被动效果：获得15被动闪避加成。无法获得[飞行]词条加成
（消耗7500积分解锁）【化蝶】（蓝色300）：被动效果：增加15反应。
（消耗7500积分解锁，替换[化蝶]）【振翅】（橙色600）：被动效果：失去20眷顾，增加40反应。
（消耗12500积分解锁，替换[蛹变]）【飞舞】（橙色600）：被动效果：失去10眷顾，获得105被动闪避加成。无法获得[飞行]词条加成
（消耗12500积分解锁）【扶摇】（红色500）：被动效果：失去30点壮硕，获得120主动闪避加成
（消耗12500积分解锁）【飘荡】（红色500）：被动效果：失去30点壮硕，获得回合内额外获得4ap
（消耗15000积分解锁）【彩华】（橙色600）：被动效果：当持有者进行闪避动作时，可以额外进行2次重投，取其中的最大值作为最终数值。
（消耗15000积分解锁）【升腾之梦】（橙色600）：以一个主动动作发起攻击并消耗n*100生命值，让攻击额外附加n*60的伤害，n最高为6
（消耗15000积分解锁）【黄粱之上南柯梦】（橙色600）：被动效果：造成有效伤害后，恢复180生命值。
（消耗15000积分解锁）【遍体鳞伤不能眠】（橙色600）：被动效果：角色受到的生命恢复效果增加120生命值。当角色同时被多个该词条效果影响时，只取其中耗点最高的效果生效，其余的视作被覆盖。
（消耗15000积分解锁）【入瓮】（橙色600）：被动效果：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（消耗15000积分解锁）【梦幻泡影，仍归于一梦中】（橙色600）：消耗一个主动动作，失去300生命值与90被动闪避补正（持续至本次战斗结束），使你本回合的攻击获得240的伤害加成</t>
  </si>
  <si>
    <t>简介/注释：纯黑色的长袍，由所有化蝶失败的毛虫的蛹做成。每解锁一个效果，就有无数个蛹尽力蝶化，然而那蝶化的生命永远不可能飞向空中，只能被你永远束缚在长袍中。你穿戴蝴蝶，而你亦是身上蝴蝶的一员。梦中一日成蝶，微火烛光间飞舞。</t>
  </si>
  <si>
    <t>效果：【结茧】（黑色100）：被动效果：获得100生命值上限加成
（消耗12500积分解锁，替换[结茧]）【一次破茧】（橙色600）：失去5眷顾，获得650生命值上限加成
（消耗10000积分解锁）【二次破茧】（紫色400）：被动效果：失去30精神，额外获得35壮硕
（消耗5000积分解锁，替换[二次破茧]）【三次破茧】（橙色600）：失去10眷顾和30精神，额外获得50壮硕
（消耗15000积分解锁）【四次破茧】（橙色600）：被动效果：失去30协调，额外获得6级护甲等级
（消耗15000积分解锁）【五次破茧】（橙色600）：被动效果：封锁40能量池上限，角色每战斗回合的结束阶段恢复[壮硕*5]点生命值且日常每小时恢复[壮硕*15]点生命值；所有的类似效果中只取最高的一种生效，至多恢复至角色的生命值上限。
（消耗15000积分解锁）【六次破茧】（橙色600）：消耗一个主动动作，失去200点生命值，获得血量为800的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
（消耗15000积分解锁）【七次破茧】（橙色600）：消耗一个主动动作，失去600点生命值，本回合的被动防御判定增加180
（消耗15000积分解锁）【八次破茧】（橙色600）：封锁40体力池上限，角色受到的治疗效果额外增加200。当角色同时被多个该词条效果影响时，只取其中耗点最高的效果生效，其余的视作被覆盖。
（消耗15000积分解锁）【飞蛾之梦】（橙色600）：消耗一个主动动作，使近战范围内的一名友方角色获得9级护甲一回合
（消耗15000积分解锁）【亲吻烛火，燃至灰烬】（橙色600）：消耗一个主动动作，失去500点生命值，使近战范围内的一名除你以外的友方单位获得200通常攻击伤害加成直到战斗结束。只有技能结束后方能再次释放此技能。</t>
  </si>
  <si>
    <t>简介/注释：银灰色的长袍，那是由与无数彩蝶一同养大的飞蛾结成的蚕丝编制的。飞蛾相信，自己也是一只美丽的蝴蝶，只是在破茧途中出了差错。于是飞蛾不断地重复结茧和破茧，直至被烛火燃烧成为灰烬的一刻。</t>
  </si>
  <si>
    <t>效果：
【法力源泉】（600橙色）：你每回合能够恢复18点能量；日常每小时能够恢复54点能量。
【智慧源泉】（600橙色）：你的精神+30。
【不朽王座】（600橙色）：当你释放任何法术体系，精神异能体系的直接攻击技能，或远程赋能攻击时，其最终体系增伤上升精神*1，但其需要额外支付1点ap。该效果无法与其他同类型增加体系增伤的效果叠加。
【高速神言】（600橙色）：当角色进行引导类型技能时，可以减少引导技能5点AP消耗，每回合只能生效一次（即使角色拥有多个高速神言效果），而减少引导也不得低于4AP的消耗，一次战斗只能对同一个技能生效一次。当角色同时拥有多个该词条效果时，只取其中耗点最高的效果生效，其余的视作被覆盖。</t>
  </si>
  <si>
    <t>简介/注释：不朽王座奖法袍“源泉”，传奇魔法师路西恩.伊文斯的又一次荣誉的象征。同时也是一件位列传奇阶级的物品。</t>
  </si>
  <si>
    <t xml:space="preserve">【惊骇】（橙色600）：悠久亘古的恐惧从虚空之中蔓延而来，深深植入周遭敌人心中，使他们窜逃于恐惧之中——穿戴者可以通过一个主动动作并消耗10点能量，指定以自己为中心半径30m内的罩形范围内的三名敌人进行一次精神对抗，若对抗成功则使敌方角色强制向与你相反的方向移动45m，若敌方一次移动距离不足45m，则会自动消耗其ap，直至补足为之。若AP不足则会将补足持续到能够补足为止。该技能使用后将会进入3回合冷却。
【亵渎】（橙色600）：黑暗的能量亵渎着亡者尸体，将其分裂销毁，从中搜取额外物品——通过一个瞬发动作并消耗10点能量，将以自己为中心半径30m内的罩形范围内的至多三名敌方角色的尸体亵渎销毁，选中我方X名角色（X为亵渎的尸体数量），为其恢复6点体力/能量，提高主动防御对抗30点，并叠加一层不可超过最大值的护甲等级，自己不可成为选中对象，该增益最多可持续3回合。
</t>
  </si>
  <si>
    <t xml:space="preserve">简介/注释：这就是Nekros，灵魂操纵者。
Nekros拥有整个战场，Tenno。死亡就是他的舞台。
</t>
  </si>
  <si>
    <t>立绘/外形叙述：纯黑色的长袍，带有兜帽和能及到脚裸的长袖，但没有固定的腰带。初时只有背后有一大片白色的蝶翼花纹，每解锁一个效果，身上就会出现更多五颜六色又分布不规则的荧光蝴蝶花纹。花纹并不是死的，而是活的，仍会在你的身上漫无目的的飞舞，而你的背后的白色蝶翼花纹也会逐渐被颜色染上。在解锁4个效果后，你的后背会出现不断变色的渐变色蝶翼特效。在你周围会有无数飞舞的蝴蝶的幻象。而解锁更多只会让你被虚幻的蝴蝶感染，身上也会看到零星的蝴蝶翩翩起舞。如果有人看到七彩的蝴蝶，如极光般在流过的话，那一定是你来过了吧。</t>
  </si>
  <si>
    <t>立绘/外形叙述：银灰色的长袍，带有兜帽和能及到脚裸的长袖，但没有固定的腰带。初时只有背后有一大片白色的蛾翼花纹，每解锁一个效果，背后的蛾翼花纹就会扩大。在解锁4个效果后，蛾翼会在长袍背后长出，然而那并不是能让你飞行的翅膀。在你周围会有仅一个的飞蛾的幻象。而解锁更多的词条时，你的外侧会逐渐出现白色外骨骼，宛如皮甲一样。解锁6个效果后，你的蛾翼会熊熊燃烧，虽然是没有热度也没有温度的火焰，解锁的效果越多，火焰就会逐渐变成不断变换的渐变色，亦会蔓延到你的周身。你偶尔会感到被火焰灼烧的刺痛，但你绝不会悲伤，因为你看，你现在多像一只美丽的蝴蝶啊。</t>
  </si>
  <si>
    <t>立绘/外形叙述：白色的法袍，并无过多繁复的花纹，穿在身上甚至有可能被错认为教廷中人——一个魔法师被认为是神职人员，这对于教廷来说大概是莫大的讽刺。</t>
  </si>
  <si>
    <t>制作人：难鸣钟</t>
  </si>
  <si>
    <t>制作人：罪初《奥术神座》</t>
  </si>
  <si>
    <t>［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时，该防具则可在被装备时视为共生体融入装备者的身体之中，并且根据装备者的意愿决定自主变换其外形装饰，例如西装或者铠甲之类的外形——只是外形而已。若使用者有基因相关的序列条目，则该防具将绑定使用者的基因，而后，使用者可以通过相关的肉体组织来为该防具绑定新的测序基因。若未绑定相关基因的有机体抑或无机体将无法装备该防具。
［Fortituded］（未解锁）150/300/450/600资历值加成：该装备的防御力耗点变更为150/300/450/600，效果耗点不增加，在具有相应阶级的攻击力耗点后该道具的防御力等级变更为1/2/3/4。在购买时只需要花费资历值加成*20的积分，后续增加资历值加成花费资历值加成*25的积分。
［Offensived］（未解锁）600资历值加成：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Defensived］（未解锁）300/600资历值加成：可以使角色在每次成功防御时，在原本的防御成功的伤害减免基础上享受额外的相当于自身[壮硕值*1]/[壮硕值*2]的伤害减免，当角色同时拥有多个该词条效果时，只取其中耗点最高的效果生效，其余的视作被覆盖。
［Unshakabled］（未解锁）600资历值加成：如果你自身的护甲等级达到满值，那么只要你的壮硕值高于目标超过30点，在目标对你造成伤害时，那么他的破甲效果将视为没能击破你的护甲（即可以保留其在没有击破护甲时免除护甲伤害减免的效果）。
［Connected］（未解锁）200/400/600资历值加成：你每有1级的护甲等级，在受到攻击时你就可以得到固定5/10/15点的伤害减免，拥有多个连锁护甲词条的角色可以自行选择一个自身拥有的任意等级的连锁护甲生效，其余连锁护甲效果则视为被覆盖（无法生效）。
［Restoratived］（未解锁）200/400/600资历值加成：可以使角色每战斗回合的结束阶段恢复[壮硕*1/2/3]点生命值且日常每小时恢复[壮硕*3/6/9]点生命值，这是一个被动效果，且所有的类似效果中只取最高的一种生效，至多恢复至角色的生命值上限。
［Imitatived］（未解锁）200/400资历值加成：在装备者为有机体，且该装备为共生状态时，在你获得一个生物的生物组织后，你可以变形为该生物，并且在面对生物学方面的检验时和该生物本体无异，也不会被该生物的同类发现异常（仅指形体方面）——但你不能据此获得该生物的能力。该能力于24小时内最多发动1/2次。</t>
  </si>
  <si>
    <t>简介/注释：S公司于深潜计划中通过对于“圣碑”的逆向解析而获得的第二例成功原型。
Prototype NO.2——神经与黑铁构建而成之躯壳。</t>
  </si>
  <si>
    <t>效果：[无上天威]三阶效果（蓝色300点）：若你为光明生物，且至少学习了2个奇迹体系的技能，则你的精神力+15。
[信仰壁垒]六阶效果（橙色600点）：若你的眷顾值＞（爆发力+协调性），则你获得5防御力等级。</t>
  </si>
  <si>
    <t>简介/注释：
虔诚的信仰比钢铁还要坚固。</t>
  </si>
  <si>
    <t xml:space="preserve">效果：你受【永不背弃】【永不退避】效果影响，这为你提供250点抵点。你的能量池被固定占有20点
【肆虐无边】（500耗点）：你的主动闪避获得75点加值
【游蛇无踪】（500耗点）：你的被动闪避获得75点加值
【摧枯拉朽】（600耗点）：你的主动防御获得90点加值
</t>
  </si>
  <si>
    <t>简介/注释：来自太阳席卷而来的能量粒子风暴被一道意念截取，然后作为礼物赠送给了自己的友人</t>
  </si>
  <si>
    <t>[仁者无敌]：需要遵守[心无恶垢]和[不杀之刃]的扮演原则</t>
  </si>
  <si>
    <t>简介/注释：白甲仁王云昆失踪后，仁王甲音讯全无。数十年后，一位王姓铁匠自称受仁王临终所托保管仁王甲，此言一出，立时激起万人骚乱，各路豪杰纷纷前往顽石城。在一次空前的盛会上，这件破烂般的白甲让无数人失声。</t>
  </si>
  <si>
    <t>立绘/外形叙述：
血之红与铁之黑相映的风衣。
于技术层面上采用生物的神经组织与黑铁逆向构建而成。
虽然看上去只是件衣服，但于其周遭却散发着一种难以言说的氛围。</t>
  </si>
  <si>
    <t>立绘/外形叙述：一件略有透明但实则不可内视的衣物，其布料之中时不时泛起螺旋状的纹路，螺旋中央总是会闪过一道明亮橙红的光芒</t>
  </si>
  <si>
    <t>立绘/外形叙述： 白色的铠甲，原本的附魔花纹全部扭曲变形，破损的好像经由巨人践踏过一般，残留的灵能波动又让人怀疑其是否遭遇过游龙和巨龙的双重摧残。</t>
  </si>
  <si>
    <t>制作人：孤魄独行</t>
  </si>
  <si>
    <t>制作人：ALL AS ONE</t>
  </si>
  <si>
    <t xml:space="preserve">效果：
[隐秘行动]三阶效果（蓝色300）：角色在进行潜行判定时获得60点加值。
[幽能环路]六阶效果（橙色600）：角色的可用AP+3。
[感知增幅]二阶效果（绿色200）：协调+20，占用20点体力上限。
</t>
  </si>
  <si>
    <t>简介/注释：恶劣环境防护服（下简称防护服）是一种附带头盔或者头套的，包裹全身的高分子材料服装。最初是为那些在高温和极寒星球工作的矿工开发 ，在热量检测设备的帮助下，防护服的温度调节装置可以保护使用者。现如今防护服是人族幽灵的标准战斗装备，幽魂也都装备有类似的防护服，不过他们使用的类型更厚，织造更加密实，这能使幽魂的力量和敏捷程度得到更大的提升。</t>
  </si>
  <si>
    <t>效果：
[隐秘行动]六阶效果（橙色600）：角色在进行潜行判定时获得120点加值。
[幽能环路]六阶效果（橙色600）：角色的可用AP+3。
[幽能屏蔽]六阶效果（橙色600）：角色在面对[燃烧]，[冻伤]，[流血]，[麻痹]，[中毒]等效果时，可以将对方施加的效果按照降低2级处理，至多可以降低至0级，在降低至零级时视为对方施加的效果不再对你造成任何负面影响。
[感知增幅]六阶效果（橙色600）：协调+60，占用60点体力上限。</t>
  </si>
  <si>
    <t>简介/注释：幽灵防护服内更密布着先进的电路系统，它们覆盖了除了头部以外的身体各处，用来干预幽灵的幽能；防护服还内置了对幽能拥有敏感性的人工肌肉纤维，这用来增强幽灵们的体能；防护服装备了通讯单元，一台计时设备也被安装在它的计算机内，通过它，幽灵可以在科普鲁星区的各个角落获知时间。这种防护服只能对小型武器的射击起到有限的防护。从外表上看，有不断的光脉冲从防护服上穿过。
防护服的头盔可作为防化面罩，整套防护服可以提供完整的生命支持以及有限的NBC（核/生/化）防护。</t>
  </si>
  <si>
    <t>效果：[闪红]六阶效果【橙色600】散发着赤光的红蝶漫天飞舞，若是深陷其中难免无法自拔。失去30被动防御加成，获得105被动闪避加成。
(消耗15000积分解锁)[醒红]六阶效果【橙色600】失去20点体力，获得80能量池上限
(消耗15000积分解锁)[盲红]六阶效果【橙色600】失去10体力值和能量上限，战斗轮次每回合恢复24能量值，日常轮次每小时恢复72能量值
(消耗15000积分解锁)[眠红]六阶效果【橙色600】失去10爆发，占用20点体力上限，获得30精神，15反应
(消耗15000积分解锁)[晕红]六阶效果【橙色600】失去10壮硕，占用20点能量上限，获得30反应，15精神
(消耗15000积分解锁)[悬红]六阶效果【橙色600】当持有者在当前回合中的某个判定失效时，可以额外进行1次重投，取其中的最大值作为最终数值。这个效果的使用次数至多为3次，若该词条为被动生效效果，则这个次数会在每个回合的开始阶段重置。当角色同时拥有多个该词条效果时，只取其中耗点最高的效果生效，其余的视作被覆盖。</t>
  </si>
  <si>
    <t xml:space="preserve">简介/注释：初始会拥有一只红蝶，大小尺寸等同于调律者的手掌大小，每解锁一个条目额外获得一只红蝶。调律者能控制红蝶的飞行，红蝶不具备五感，没有用作探查工具的效用
</t>
  </si>
  <si>
    <t>立绘/外形叙述：
外形华美，装饰着细碎的宝石的欧式纯白色连衣裙，就连装饰都是纯白的。但在丝绒中微微闪烁着赤红的光芒，那红光转瞬即逝，又会在不经意间重现。每多解锁一个词条，连衣裙的布料就会被染黑一分，装饰会闪出异样的色彩。当解锁完全后，衣物将犹如闪烁着红光，飞舞着红蝶，拥有繁星的夜空。</t>
  </si>
  <si>
    <t>制作人：白糖--《星际争霸II》</t>
  </si>
  <si>
    <t>[杀人魔的红雨衣]二阶效果（绿色200）：在能见度低的地方（具体由主持人判断）潜行判定增加60点结果值</t>
  </si>
  <si>
    <t>简介/注释：这是都市怪谈之一红雨衣杀人魔的标志性的道具之一，由于大家对红雨衣杀人魔的恐惧，使这件红色雨衣具有了特别的意义。</t>
  </si>
  <si>
    <t>[爆炸附魔]三阶效果（蓝色300）:一个箭袋最多容纳20支箭矢，每天开始的时候可以为其中的箭矢附加爆炸特效，每天只能进行一次附魔，每天零点刷新一次附魔。
[爆炸]：攻击后额外对20*20cm范围内的所有目标造成的额外30点物理伤害</t>
  </si>
  <si>
    <t>简介/注释：为猎魔人而设计的专用箭袋，可以使放入其中的箭矢被预定的附魔刻印所附魔，大大节省了猎魔人们的花费。能够为放入其中的箭矢附加爆炸效果。</t>
  </si>
  <si>
    <t>[冰冻附魔]四阶效果（紫色400）:一个箭袋最多容纳20支箭矢，每天开始的时候可以为其中的箭矢附加冻伤2，这个效果存在一回合，可以刷新不能叠加，每天只能进行一次附魔，每天零点刷新一次附魔。
[冻伤2]：冻伤者与壮硕、爆发和协调相关的判定下降40点结果值，且角色发起的主动攻击动作判定额外再下降20点结果值。</t>
  </si>
  <si>
    <t>简介/注释：为猎魔人而设计的专用箭袋，可以使放入其中的箭矢被预定的附魔刻印所附魔，大大节省了猎魔人们的花费。能够为放入其中的箭矢附加冰冻效果。</t>
  </si>
  <si>
    <t>[火焰附魔]三阶效果（蓝色300）:一个箭袋最多容纳20支箭矢，每天开始的时候可以为其中的箭矢附加燃烧2，每天只能进行一次附魔，每天零点刷新一次附魔。
[燃烧2]：燃烧者在每个大回合结束时将会下降30点生命值，在日常轮中每10分钟下降90点生命值，且燃烧者在每次消耗AP时，自己都将下降这次AP消耗量*10的生命值。可以通过合理的扑灭来解除此效果，燃烧效果无法叠加但是可以通过不断命中对方来刷新，在一些无法燃烧的特定环境或特定目标上，无法触发燃烧效果</t>
  </si>
  <si>
    <t>简介/注释：为猎魔人而设计的专用箭袋，可以使放入其中的箭矢被预定的附魔刻印所附魔，大大节省了猎魔人们的花费。能够为放入其中的箭矢附加火焰效果</t>
  </si>
  <si>
    <t>立绘/外形叙述： 特别宽大的红色雨衣，可以将一个人的身形全部罩进去。看上去有一点破旧了，上面有一些不同的红色斑迹。</t>
  </si>
  <si>
    <t>立绘/外形叙述： 黄色漆的皮质箭袋，是为猎魔人而设计的专用箭袋，可以使放入其中的箭矢被预定的附魔刻印所附魔，大大节省了猎魔人们的花费。能够为放入其中的箭矢附加爆炸效果。</t>
  </si>
  <si>
    <t>立绘/外形叙述： 白色漆的皮质箭袋，是为猎魔人而设计的专用箭袋，可以使放入其中的箭矢被预定的附魔刻印所附魔，大大节省了猎魔人们的花费。能够为放入其中的箭矢附加冰冻效果。</t>
  </si>
  <si>
    <t>立绘/外形叙述： 红色漆的皮质箭袋，是为猎魔人而设计的专用箭袋，可以使放入其中的箭矢被预定的附魔刻印所附魔，大大节省了猎魔人们的花费。能够为放入其中的箭矢附加火焰效果。</t>
  </si>
  <si>
    <t>制作人：修斯</t>
  </si>
  <si>
    <t>［光学隐形］五阶效果（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t>
  </si>
  <si>
    <t>简介/注释：一种来自未来的高科技影身斗篷，常用于执行特殊暗杀任务时携带。经过救赎之舟技术部的升级后，具有了更靠谱的隐身功能。</t>
  </si>
  <si>
    <t>效果：[轻灵斗篷]三阶效果（蓝色300）：日常轮中协调判定增加30点结果值</t>
  </si>
  <si>
    <t>简介/注释：巡游山林猎人们较难以用到的斗篷，源自于材料的稀有</t>
  </si>
  <si>
    <t>效果：[功德无量 众生愿力]四阶效果（紫色400）：每战斗回合的结束阶段恢复[壮硕*2]点生命值且日常每小时恢复[壮硕*6]点生命值，除非是被动效果，使用该词条的效果必须设置持续时间，且所有的类似效果中只取最高的一种生效，至多恢复至角色的生命值上限。</t>
  </si>
  <si>
    <t>简介/注释：功德无量的圣者生前拥有的一件披风，可以带给拥有者众生的祝福 万千生命都不希望圣者死亡，这股愿力带给了披风强大的力量</t>
  </si>
  <si>
    <t>[往日之苦]五阶效果（红色500）：使用枪械时攻击将抑制对方75点闪避判定结果值。
[刻骨难忘]三阶效果（蓝色300）：穿戴者的协调属性+15。</t>
  </si>
  <si>
    <t>简介/注释：先锋猎人导师凯德-6号最后所背负的东西，来自于他的好友，上一任猎人导师安达尔。在好友被以最卑劣的方式暗杀后，凯德披上了他的披风，接过了他的责任</t>
  </si>
  <si>
    <t>立绘/外形叙述：一件淡紫色的斗篷，批到身上之后会自然隐形。仔细观察会看到细密的六角形结构。</t>
  </si>
  <si>
    <t>立绘/外形叙述：外面来看是一个灰色的斗篷，上面是用一种极其柔韧的不知名材料构成，摸起来手感细腻丝滑。且极度的轻便，这可以让这些矫健的猎手们可以更加快速地进行着行动，而在进行着攀爬动作时这轻便且柔顺的斗篷也不会对其行动造成任何的影响。而构就斗篷的材料又极度地柔韧，提供了些许防御力</t>
  </si>
  <si>
    <t>立绘/外形叙述： 黑色的粗布披风，但是缠绕着常人不可视的庞大功德与众生愿力</t>
  </si>
  <si>
    <t>制作人：制作人：SCCOM_Hydra【图片来自网络】</t>
  </si>
  <si>
    <t>【夜翼】（黑色100耗点）一阶效果:角色获得飞行能力，飞行速度等于行走速度/2，飞行高度为最高属性*10m。
【爆发提升】（红色500耗点）五阶效果:装备者获得25点爆发
【反应提升】（绿色200耗点）二阶效果:装备者获得10点反应</t>
  </si>
  <si>
    <t>简介/注释：ES社制造，以说话传说中的夜魔为蓝本，对这件披风进行了制造。披风本身则是具有强大的飞行能力，也可以使装备者获得更加快的速度，更加灵活的反应，是ES社销售量最好的产品之一。</t>
  </si>
  <si>
    <t>[遮光]：由于使用的高科技涂层的缘故，阳光完全无法穿透。（具体效果由主持人决定，不可以对种族特异点生效，比如血族和吸血鬼的惧怕太阳效果）</t>
  </si>
  <si>
    <t>简介/注释：原本是为了让刺客能够在黑暗中潜行所准备的夜行装备。完全不透光的特殊材质涂层，全身覆盖的斗篷外形，让这件道具可以很好的帮助人在夜色下隐藏自己。但是，似乎是由于设计和制作这件装备的人过于担心使用者的安全，他们使用了先进的纳米材料，在增加了防御力的同时，却使得它在行动的时候会发出巨大的声响？</t>
  </si>
  <si>
    <t>【魔女祝福】（橙色600耗点）六阶效果:装备角色获得30点精神力加成 。
【法术强化】（绿色200耗点）二阶效果:装备者的非常规伤害额外提升100点能量伤害量。</t>
  </si>
  <si>
    <t>简介/注释：这是传说中的魔女亲手制造的魔法装备，上面附加了强大的魔法。因为是她担心自己的后裔因为魔女狩猎死亡，斗篷上面则是可以加强施法者能力的魔法祝福</t>
  </si>
  <si>
    <t xml:space="preserve">【流风】（300蓝色）：获得飞行能力，飞行速度等于行走速度，飞行高度为最高属性*30m，移动速度被替换为精神*1。
【百幻】（600橙色）：增加使用者精神40点。这一效果需要占用20能量池上限。
【风过无痕】（600橙色）：增加使用者反应40点。这一效果需要占用20能量池上限。          </t>
  </si>
  <si>
    <t>简介/注释：乃是一件风衣模样的宝物，是古星君之一“河风星君”当年所用的宝物。据传河风星君在一次宇宙秘境探索中不幸陨落，在他出发之前，将这件宝物留在了自己的宫殿当中。</t>
  </si>
  <si>
    <t>立绘/外形叙述：如同夜幕一样漆黑的披风，表面则是散发着暗暗的光泽，在飞行的时候会化为两道翅膀，犹如乌鸦一样的可怖骇人。</t>
  </si>
  <si>
    <t>立绘/外形叙述：完全覆盖式的纯黑色斗篷，附带兜帽。朝外的一面材质似乎有点粗糙，开来似乎是用来某种涂料。不过请穿戴之前注意注意，体型太大的话可能会盖不住哦。</t>
  </si>
  <si>
    <t>立绘/外形叙述：淡灰色的斗篷上面有着紫罗兰一样的花纹。肉眼不可看见的魔法灵光附加在斗篷上面，证明了斗篷是一件魔法道具</t>
  </si>
  <si>
    <t>立绘/外形叙述：适合披在背上的白色风衣。干干净净，没有任何其他颜色和装饰。</t>
  </si>
  <si>
    <t>制作人：百合战车ice</t>
  </si>
  <si>
    <t>0-50</t>
  </si>
  <si>
    <t>【邪恶信仰】（600橙色）：装备着的眷顾值+30。
【不朽源泉】（300蓝色）：使用者的体力上限+30。</t>
  </si>
  <si>
    <t>简介/注释：不朽者的祭司所批的斗篷，经年累月之下也沾染了属于不朽者的邪恶恩惠。</t>
  </si>
  <si>
    <t>【机械辅助】（400紫色）：使用者的协调+20。</t>
  </si>
  <si>
    <t>简介/注释：通常用于增强使用者的平衡能力，通过捕捉电信号的方式，帮助使用者校准其动作。</t>
  </si>
  <si>
    <t>效果：只有血族《永夜君王》，血族贵族，血族变异特质五阶可使用该装备。  
【原初之翼】（600橙色）：获得飞行能力，飞行速度等于行走速度，飞行高度无限制，移动速度被替换为精神*1。
【原初之息】（600橙色）：你的协调+30。
【幻胧】（600橙色）：你的反应+40。但这需要占用你20点能量上限。
【虚空行走】（600橙色）：你的被动闪避对抗+90。
【虚空闪烁】（600橙色）（如未在购买时一并选择，则后续需要花费15000积分解锁）：消耗30点能量，进行一次最高距离为相当于你单回合理论移动距离上限的瞬移，冷却为一次战斗，在日常轮当中冷却则不得少于1小时。
【燃金之血】（600橙色）（如未在购买时一并选择，则后续需要花费15000积分解锁）：你的壮硕+30。
【原初之羽】（600橙色）（如未在购买时一并选择，则后续需要花费15000积分解锁）：在每次轮回开始时，你将凝聚出三根原初之羽；在干涉任务中，你需要消耗120点能量（可以分次支付）来进行一次凝聚，每日常12小时最多能凝聚一次。消耗一个主动动作以将原初之羽附加到你当前的武器上，使得你的下一次攻击额外附带你精神*3的伤害（这个效果被视为一个词条位），这一效果每次战斗至多能够发动一次。                         
【启明】（如未在购买时一并选择，则后续需要花费15000积分解锁）：你的精神+40，但是这需要占用你20点能量上限。</t>
  </si>
  <si>
    <t>简介/注释：灵与物的合一，心灵与现实的边界。                         纵然流传千年之久，再见时唯有喟叹。             此物或非人间应有，只可在仙天中寻；      机缘所至，大道临门。</t>
  </si>
  <si>
    <t xml:space="preserve">效果：【滑翔】（250蓝色）：使得角色能够短距离滑翔，并且使角色可以免疫高处的摔落伤害  </t>
  </si>
  <si>
    <t>简介/注释：蝙蝠侠背后的披风同样神通广大，不仅是极为惹眼的外观装饰，同时也是蝙蝠侠战斗中的得力装备。披风闲时与普通布料无甚区别，但通上电流之后，披风内部的分子结构就会立刻重新排列，内部骨架也会变硬，在蝙蝠侠高空坠落的时刻，蝙蝠披风就会变成滑翔伞助蝙蝠侠遨游夜空。</t>
  </si>
  <si>
    <t>立绘/外形叙述：黑色的斗篷，看起来颇为简朴，如果扔在地上，就和破布没有什么区别。如果是神职人员或者是接触过神秘世界的人，或许能够感受到其上的神秘气息。</t>
  </si>
  <si>
    <t>立绘/外形叙述：银色的机械圆环，半套在后颈上，没有什么特殊的装置，看上去就像是某种ar设备一样。</t>
  </si>
  <si>
    <t>立绘/外形叙述：暗金色的一对蝠翼，平时沉寂在血核的周围；当使用者全力催动时，便会出现在其身后。</t>
  </si>
  <si>
    <t>制作人：罪初《永夜君王》</t>
  </si>
  <si>
    <t>效果：【电力存储】（黑色100）：使用者的能量上限+10；
【充电背包】（黑色100）：每回合恢复使用者3点能量，日常每小时恢复使用者9点能量</t>
  </si>
  <si>
    <t>简介/注释：工业技术的结晶，即使在外冒险也不必担心能量耗尽。</t>
  </si>
  <si>
    <t>效果：【电力存储】（黑色200）：使用者的能量上限+20；
【充电背包】（黑色200）：每回合恢复使用者6点能量，日常每小时恢复使用者18点能量</t>
  </si>
  <si>
    <t>效果：【电力存储】（黑色300）：使用者的能量上限+30；
【充电背包】（黑色300）：每回合恢复使用者9点能量，日常每小时恢复使用者27点能量</t>
  </si>
  <si>
    <t>效果：【电力存储】（黑色400）：使用者的能量上限+40；
【充电背包】（黑色400）：每回合恢复使用者12点能量，日常每小时恢复使用者36点能量</t>
  </si>
  <si>
    <t>效果：【电力存储】（黑色500）：使用者的能量上限+50；
【充电背包】（黑色500）：每回合恢复使用者15点能量，日常每小时恢复使用者45点能量</t>
  </si>
  <si>
    <t>效果：【电力存储】（黑色600）：使用者的能量上限+60；
【充电背包】（黑色600）：每回合恢复使用者18点能量，日常每小时恢复使用者54点能量</t>
  </si>
  <si>
    <t>效果：【槽位装载】：在购买时，使用者可以选择附带购买任意数量的缸中之脑（至少1个，上限6个），每个仅需要12000积分；如果拥有小于6个缸中之脑而后续又需要再购买，那么每个缸中之脑就需要花费15000积分；本物品的效果耗点等于缸中之脑数量*600，同时记录的技能耗点也会加算在其中，重量等于100+缸中之脑数量*20，请记得自行修改；
【货源充足】：在购买缸中之脑时，你可以为其制定[法术体系、技艺体系、精神异能]中的一种类型，在购买后你只能在其中记录指定类型的技能；序列库不会回收这整件道具或者单个缸中之脑，但你可以向其他调律者出售本道具，又或者你可以直接弃置单个缸中之脑以及其上记录的技能来空出位置降低耗点。
【缸中之脑-1号槽位】（空置中）（橙色600）：录入技能体系：[填入类型]，可以记录总计优先等级不超过600的技能。装载的技能资历将会叠加在本装备上。
【缸中之脑-2号槽位】（空置中）（橙色600）：录入技能体系：[填入类型]，可以记录总计优先等级不超过600的技能。装载的技能资历将会叠加在本装备上。
【缸中之脑-3号槽位】（空置中）（橙色600）：录入技能体系：[填入类型]，可以记录总计优先等级不超过600的技能。装载的技能资历将会叠加在本装备上。
【缸中之脑-4号槽位】（空置中）（橙色600）：录入技能体系：[填入类型]，可以记录总计优先等级不超过600的技能。装载的技能资历将会叠加在本装备上。
【缸中之脑-5号槽位】（空置中）（橙色600）：录入技能体系：[填入类型]，可以记录总计优先等级不超过600的技能。装载的技能资历将会叠加在本装备上。
【缸中之脑-6号槽位】（空置中）（橙色600）：录入技能体系：[填入类型]，可以记录总计优先等级不超过600的技能。装载的技能资历将会叠加在本装备上。</t>
  </si>
  <si>
    <t>简介/注释：这是一个最多可以放置六个缸中之脑的背包，内置独立供能系统，能为你的大脑提供微电流按摩，无论你是寿元悠长的法师还是醉心技术的匠人都能在这里获得最极致的愉悦！</t>
  </si>
  <si>
    <t>效果：
[披星]（600耗点橙）：穿戴此装备最多可以抵消60点判定减值效果。
[彗]（600耗点橙）：穿戴者增加30点爆发。</t>
  </si>
  <si>
    <t>简介/注释：
ES社（Eternal snak）在[Type-003][Type-004]观测到[克诺诺斯]
之前抢先一步观测到了其存在。
此为[星读]，披此凭依之人将被允许倾听彗之声。</t>
  </si>
  <si>
    <t>立绘/外形叙述：一个体积较大的长方体箱子，附有背带，内置微型供能系统。购买时可附赠一套自定义外观贴纸。</t>
  </si>
  <si>
    <t>制作人：大世落幕《MC-MOD：重力装甲》</t>
  </si>
  <si>
    <t>效果：
【星相前占】（蓝色300）：被动效果：获得45主动闪避加成
【星相后占】（蓝色300）：被动效果：获得45被动闪避加成
【月相占】（黑色150）：被动效果：在单数回合，失去15主动闪避加成，获得45被动闪避加成。
【日相占】（黑色150）：被动效果：在双数回合，失去15被动闪避加成，获得45主动闪避加成</t>
  </si>
  <si>
    <t>简介/注释：
背后的织网与铃铛，以星图占卜形式稍微的预知后面发生的事</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</si>
  <si>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闪避动作时，可以额外进行2次重投，取其中的最大值作为最终数值。当角色同时拥有多个该词条效果时，只取其中耗点最高的效果生效，其余的视作被覆盖。</t>
  </si>
  <si>
    <t xml:space="preserve">简介/注释：从肩胛骨破开的肉翅，在战斗回合使肉翅出现或收起都需要消耗1ap
</t>
  </si>
  <si>
    <t>效果：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罗兰-神圣：『虔信宗教、忠君爱国、勇敢坚强、珍视友谊，人们这样评价他，崇拜他，将他称为英雄』（未解锁）100/200/300点资历值加成。使用者可以以一个主动动作驱离身上任意一个被赋予的1/2/3个负面效果，，你的体力上限-10/20/30
罗兰-原初的帕拉丁：『在他死后，数十万人民因此而昏倒，在那之后，圣骑士精神达到了鼎盛』（未解锁）200/400/600点资历值加成。使用者的生命上限增加300/600/900点。你的能量池上限-10/20/30
罗兰-天使的祝福：『一位天使给与罗兰一把宝剑，嘱托他交给世界上威武的圣骑士。罗兰将剑献给查理曼大帝，并说出了嘱托，查理曼大帝于是将圣剑交托与罗兰之手』（未解锁）200/400/600点资历值加成。使用者的壮硕增加15/30/45，你的能量池上限-10/20/30</t>
  </si>
  <si>
    <t>简介/注释：在悠久的历史中，曾有”崩坏抗体“以百万分之一的概率出现在少女们的体内。
抗体还会在其中的极少数的少女身上构建特殊的纹路——”圣痕“。
拥有”圣痕“的少女获得了控制”崩坏“的力量，在历史上与崩坏抗衡。
公元八世纪时查理曼大帝麾下12圣骑士的首席骑士罗兰，为短暂而辉煌的查理曼帝国的创立立下了不朽的功勋。史上第一位被称作“帕拉丁（即圣骑士）”的人。他骁勇好战，为人正直，拥有无可挑剔的美德。法兰西时代可与亚瑟王相比的骑士</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</si>
  <si>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防御动作时，可以额外进行2次重投，取其中的最大值作为最终数值。当角色同时拥有多个该词条效果时，只取其中耗点最高的效果生效，其余的视作被覆盖。</t>
  </si>
  <si>
    <t>立绘/外形叙述：由琴丝编制成的网，上面挂着14颗细小的铃铛，铃铛随着星图的位置不停移动着。以不同的玲响与琴丝的微鸣，告知星图占卜的结果</t>
  </si>
  <si>
    <t>立绘/外形叙述：先从肩胛骨抽出骨架，而后翅膀吸收宿主的血肉，逐渐聚成庞大的肉翅。解锁外骨骼后，肉翅走位会覆盖灰白的外骨骼。解锁铸血染支架时，重roll会让你的翅膀聚合鲜血，在你的手臂上形成支架，支撑你再一次防御。</t>
  </si>
  <si>
    <t>制作人：小德（崩坏三）</t>
  </si>
  <si>
    <t>效果：[永不退避]（抵点-150）：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
[天堂赋礼]五阶效果（红色500点）：若你具有飞行能力，使你的飞行速度等于自身移动速度，飞行高度无限制，在空中每回合无需移动，可以在任何环境飞行（若你不具备飞行能力，该效果无效）。
[辉候腾扬]四阶效果（紫色400点）：若你具有飞行能力，则你启动或结束“飞行状态”不再消耗AP。</t>
  </si>
  <si>
    <t>简介/注释：“我见主坐在高高的宝座上。他的衣裳垂下，遮满圣殿。其上有炽天使侍立。各有六个翅膀。用两个翅膀遮脸，两个翅膀遮脚，两个翅膀飞翔。”</t>
  </si>
  <si>
    <t>效果：［探测］一阶效果（黑色100）：开启后探测前方扇形15米内所有的电子设备（可穿墙扫描）</t>
  </si>
  <si>
    <t>简介/注释：用电侦器穿透墙壁等障碍物以探测范围内所有电子装置。</t>
  </si>
  <si>
    <t>[负重]一阶效果（黑色100）：每次攻击将额外附带20点攻击力加成。</t>
  </si>
  <si>
    <t>简介/注释：几个镀银的铁环套在手环上形成波澜，这种银色和波澜形成了一种美感</t>
  </si>
  <si>
    <t>［力量增幅］二阶效果（绿色200）：这种手套会加强使用者自身的手臂力量，在近战攻击时会额外的获得40点增幅伤害。</t>
  </si>
  <si>
    <t>简介/注释：一种机械材质的手套，穿戴后会增幅使用者的手臂力量。</t>
  </si>
  <si>
    <t>基础效果[假肢]：这个道具仅限于失去右臂的人形角色佩戴，如果角色的四肢健全，那么选择装备这件物品需要自行断臂（需要在账单中写明，此断臂将无法再被再生）</t>
  </si>
  <si>
    <t>简介/注释：这是为了代替凯尔特神话中的战神努亚达（Nuadha），在纷争之中失去的右臂，由医疗、锻造和工艺之神，迪安·凯希特（Dian Cécht）而制造出的神造兵装。为贝狄威尔失去的右臂而造出来的那件，肯定并不是努亚达的银之臂。</t>
  </si>
  <si>
    <t>立绘/外形叙述：佩戴在腕部的仪器，类似可折叠的手机</t>
  </si>
  <si>
    <t>立绘/外形叙述：紧紧套在手臂上的几个镀银铁环按照大小排列呈现出一种波纹状此起彼伏，体现出作为支配者的威严，在几个铁环上还嵌上了一个铁索使得自己的力量得到增强。</t>
  </si>
  <si>
    <t>立绘/外形叙述：黑色的主体结构，由红色零件点缀，手指末端呈尖装。</t>
  </si>
  <si>
    <t>制作人：吉良吉野《彩虹六号：围攻》</t>
  </si>
  <si>
    <t>制作人：小鸡</t>
  </si>
  <si>
    <t>制作人：未知《Fate系列》</t>
  </si>
  <si>
    <t>简介/注释：简介/注释：来自战歌氏族的传奇酋长格罗玛什▪地狱咆哮的臂甲，尽管这位酋长已经牺牲了，但是穿戴此臂甲的人依旧能听到他的怒吼声.</t>
  </si>
  <si>
    <t>基础效果[武具]：这个装备也可以装备至腿部装备栏。角色如果在没有装备武器或不使用武器进行攻击时，这个装备可以被视作拳套或钢靴类武器。
[吉尔伽美什]五阶效果（红色500）：在这个装备被视作武器的情况下，可以击破6级防御力等级，即使没有击破护甲，在最终结算时也将无视150点防御力数值。进行通常攻击时消耗体力值进行蓄力，每额外消耗1点，增加21物理伤害，最高消耗2点。如果角色同时使用此武器与另一件武器攻击，则视为角色进行了一次双持攻击。</t>
  </si>
  <si>
    <t>简介/注释：使用魔界金属，仿照吉尔伽美什打造的防具，可以在攻击时进行蓄力，增加武器伤害</t>
  </si>
  <si>
    <t>简介/注释： 魔神死后不甘心就此消亡，以大量魔力改造了自己的臂骨制成的护臂，拥有庞大的力量。</t>
  </si>
  <si>
    <t>基础效果[装甲展开]：角色如果在没有装备武器或不使用武器进行攻击时，这个装备可以被视作拳套类武器。
[贯穿一切的信念]四阶效果（紫色400）：在这个装备被视作武器的情况下，它将可以击破8防御力等级的效果，并且在结算伤害的防御力数值减伤判定时也可以无视200点的防御力数值（仅仅只是无视对方提供防御力等级的防御数值而已，其他特殊类型的减伤则无法无视）。</t>
  </si>
  <si>
    <t>简介/注释：本体为特异灾害对策机动部所管理的圣遗物，主要武器为长枪。出自古日尔曼爱达经神话，
主神奥汀手上的神器永恒之枪。具现化后以拳套/臂甲的形式出现，以强大的贯穿之力二次冲击被拳套击中的敌人。</t>
  </si>
  <si>
    <t>立绘/外形叙述：漆黑的魔气不带恶念只剩下纯粹的存活执念缠绕在拥有者身上</t>
  </si>
  <si>
    <t>制作人：未知《魔兽世界》</t>
  </si>
  <si>
    <t>制作人：阎界止</t>
  </si>
  <si>
    <t>制作人：未知</t>
  </si>
  <si>
    <t>[焦虑]六阶效果（橙色600）：消耗10点能量值和一个主动动作，让一个5米范围内选定的一个目标（100）获得9的额外防御等级（可以将目标选定为自己、防御等级可以和角色当前防御等级叠加），该效果持续3回合，冷却时间5回合</t>
  </si>
  <si>
    <t>简介/注释：神因担忧少女的安危，而又又又又创造了一个充满自己私心的服饰。</t>
  </si>
  <si>
    <t>[唯我]六阶效果（橙色600）：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该效果每个干涉任务触发一次（多个极限生命值的效果无法叠加，且共享冷却时间，玩家有权利自行判定多个角色携带的极限生命值效果中哪一个生效）。</t>
  </si>
  <si>
    <t>简介/注释：“不...不可能，我怎么会死？不！假的！都是假的！！！哈哈哈哈哈哈！”</t>
  </si>
  <si>
    <t>[诡诈簧片]三阶效果（蓝色300）：穿戴者的反应力增加15点
[弹簧荷载悬置]四阶效果（紫色400）：角色使用枪械射击时每发子弹可以额外造成80点物理伤害</t>
  </si>
  <si>
    <t>简介/注释：这件能够利用荷载装置增幅手中枪械的袖套出自全太阳系鬼点子最多的发明家，欧鲁·阿尔德戴丝，她的发明包括但不限于弹簧刀片女式衬裙、电磁干扰头巾、藏有小枪的手套与砒霜唇膏</t>
  </si>
  <si>
    <t>【善意】六阶效果（橙色600）：在任何情况下，无法造成任何伤害（包括精神攻击，和召唤物造成的伤害，但可以造成破坏，如破坏场景，破坏装备。）无法对敌人施加任何序列中有的负面效果（如晕眩，恐惧，流血，中毒，燃烧等），你所造成如下毒，或者是布置陷阱等行为无效化（下毒类似于放盐，布置陷阱则类似于玩具，无法造成伤害）。并且在轮回中无法脱下装备，可以幻化隐藏但效果依旧存在。在日常中一般情况下生物对你好感度默认三颗星（不可以和其他效果叠加，对轮回者不生效，具体情况由主持人裁决）。道具如果脱离则销毁装备部位效果将失效</t>
  </si>
  <si>
    <t>简介/注释：此道具不可令序列库回收，只能够销毁（不退还任何积分），不可与好感度低于2星的调律者进行交易。如果装备被摧毁，则装备部位永久被封锁，回到变量之轮之后才可以解锁</t>
  </si>
  <si>
    <t>立绘/外形叙述：好像某位忧愁的母亲为自己出门在外的女儿而苦心编制的手链在上面带着两颗白色的小珠子（材质不明），其中包含着她对孩子深深的爱。手链上没有一丝褶皱和凌乱的地方，浑然一体，这也充分说明了这一点。</t>
  </si>
  <si>
    <t>立绘/外形叙述：空无一物的透明手环，上面所映照的是只有使用者自身才能看见的心灵的色彩。</t>
  </si>
  <si>
    <t>立绘/外形叙述：一段红色的布条，散发着和谐的气息。在战斗时会变长从而困住使用者的手臂。</t>
  </si>
  <si>
    <t>制作人：梦游（林佑夕）</t>
  </si>
  <si>
    <t>制作人：鸭鸭</t>
  </si>
  <si>
    <t>[刀势]（橙色600）：这件装备将封锁装备者的20点体力能量池，当穿戴者主动攻击时，这些攻击将抑制对方的防御/闪避判定60点结果值</t>
  </si>
  <si>
    <t>简介/注释：手臂是剑客最关键的肢体，麻布护手带早已经适应了其主人的身躯与行动，使其挥刀犹如空中借力</t>
  </si>
  <si>
    <t>【翠玉庇佑】四阶效果（紫色400）：你每有1级的护甲等级，就会增加10点伤害减免（同类效果取最高）</t>
  </si>
  <si>
    <t>简介/注释：碧玉妆成一树高，万条垂下绿丝绦。这是取大树的一丝生气所制作的手环，可以根据佩戴者自身的护甲给予稳固效果</t>
  </si>
  <si>
    <t>【爱意守护】六阶效果（橙色600）：你每有1级的护甲等级，就会增加15点伤害减免（同类效果取最高）</t>
  </si>
  <si>
    <t>简介/注释：这是一位姑娘为了自己的爱人所祈求的魔具，即是诅咒，也是祝福。无穷无尽的爱意组成了一道屏障，守护着它的主人</t>
  </si>
  <si>
    <t>【武器融合】（绿色200）：你的护臂当中可以存入一把武器（仅限于商城中的武器，不能存放载具或者其他重物）。你存取武器不消耗ap与动作，你所有左臂徒手攻击时附加武器伤害，可触发武器特效。不能用存放了武器的手再拿一把武器进行攻击，无法判定为徒手攻击，且放入的武器必须为自身可装备的武器。
【扼住命运的咽喉】（橙色600）：可以提升角色自身[壮硕*15]负重，双手负重[壮硕*6]，单手负重[壮硕*3]。当角色同时拥有多个该词条效果时，只取其中耗点最高的效果生效，其余的视作被覆盖。                                                         
【主宰命运】（橙色600）： 当其进行闪避动作时，可以额外进行两次重投，取三次中的最大值作为最终数值。                 
【超越命运】（橙色600）：自身的先攻判定+60。</t>
  </si>
  <si>
    <t>简介/注释：主宰自己的命运，如果人要动摇，就杀死他；如果国家要改变，就讨伐它；如果世界要镇压，就反抗它。我终将超脱一切。</t>
  </si>
  <si>
    <t xml:space="preserve">立绘/外形叙述：棕色的麻布护手带，其表面被精心的绣上了如火焰般的红色纹路；它的长度对于护手带而言似乎有些过于的长了，若是将其完全缠好的话甚至能达到肩膀的位置
</t>
  </si>
  <si>
    <t>立绘/外形叙述：整体碧绿的手环，从质地上面来看，可能是某种玉料所制作而出。仅仅是看着都会给人一种勃勃生机，甚至是赏心悦目的感觉。</t>
  </si>
  <si>
    <t>立绘/外形叙述：银白色的臂环，上面雕刻着无数的密文，意味着某种祝福铭文，散发着淡淡的白光。整体的形状更加偏向于女性饰品，类似于艺术品。</t>
  </si>
  <si>
    <t>立绘/外形叙述：银白色的护臂，其上有着繁复的花纹，仅仅只是看一眼就会使人感到沉醉其中，有一种玄之又玄的感觉。</t>
  </si>
  <si>
    <t xml:space="preserve">效果：【柔道家精神】（200绿色）：在对生物类目标进行常规攻击时，伤害增加80点。持有者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
</t>
  </si>
  <si>
    <t>简介/注释：道场的护腕，是柔道家们最喜欢的选择。</t>
  </si>
  <si>
    <t>效果：【眷顾】（20黑色）：你的眷顾+1，但是你可以认为你的眷顾+114514点.</t>
  </si>
  <si>
    <t>简介/注释：如是我闻，大威纯真清澈丁真佛，尔时世尊如甘孜州中，光明照耀威德绝伦。如来世尊亦复如是于诸仙中为最第一，又如六牙清净赛马独自在于群内，如月夜朗映蔽众萤，如金翅鸟处在乌群，威德照明倍复殊胜。一时丁真在微博城，成道未久，与诸拳师菩萨一切众俱，尔时丁世尊与女粉百八十亿，前后供养，赞叹，为饭圈说大乘经，名旅游义，教脱贫法，佛所护念。诸女粉说此经矣，结伽趺坐，入于无量义处三昧，皆身心不动，尔时安详而起以菩萨神力，出大音声，告诸蝈蝻：“你们那么普通，却那么自信。我们在理塘的丁真，愿人都尊你的名为圣。愿你的国降临。愿你的纯真行在地上，如同行在天上。我们家乡经济的繁荣，今日赐给我们。免我们的债，如同我们免了蝈蝻的债。不叫我们遇见工作压力，救我们脱离蛋壳。因为热度、纯真、美好，全是你的，直到永远！丁真！🙏🙏🙏我观看，见天开了。有一匹白马。骑在马上的，称为诚信真实。
    他的眼如晨星，他头上戴著许多冠冕。又有写着的文字，除了藏民没有人知道。 他穿着金光闪闪的衣服；他的名称为纯真之道。 在微博的众人拿着手机，打着碟，又黑又帅，跟随他。 有汉语从他口中出来，可以俘获芳心。他必用珍珠践踏他们，并要戴祖传的金戒。 在他衣服和大腿上有名写着说：“万流之王，万搜之主。”我又看见一位校长站在日头中，向天空所飞的鸟大声喊着说：“你们聚集来，赴全网的大热搜，可以吃古人的肉，雏鸟的肉，并一切自主的为奴的，以及大小啮齿类的肉。” 我看见那兽和地上的老鼠，并他们的伙伴都聚集，要与骑白马的并他的水军争战。 那兽被擒拿；那在兽面前曾行奇事、迷惑受兽印记和拜兽像之人的假先知，也与兽同被擒拿。他们两个就活活地被扔在烧着硫磺的火湖里； 其余的被骑白马者口中出来的汉语杀了；飞鸟都吃饱了他们的肉。
    看哪，他驾云降临。众目要看见他，连刺他的人也要看见他。地上的万族都要因他哀哭。
此后，我听见好像群众在天上大声说，哈利路亚，救恩，荣耀，权能，都属乎我们的神。我们应该给他跪下，嗑几个响头，伟大的丁真，四川乃至国家的财政，都靠您的热度维持。那些工 农民 教师 警察 军人以及那些为社会做出杰出贡献的科学家，工程师，艺术家，他们都不及您分毫，伟大的丁真，你眼中有星辰，心中有珍珠，世间的美好不及您的万一，您不仅会说藏语，而且会写汉字，您不仅有舅舅，而且还给家里买东西，啊，伟大的丁真，您是万，也是一，您不仅会竖中指，而且还会用苹果手机，啊，您将行走人间，就如同走在您的国。</t>
  </si>
  <si>
    <t>效果：【稳定】（100黑色）：当你使用弓箭类武器时，你的主动闪避对抗+15点。</t>
  </si>
  <si>
    <t>简介/注释：能够让你稳稳握住弓的护臂。</t>
  </si>
  <si>
    <t>效果：【TM巨人的力量】（600橙色）：使用者的壮硕+30。</t>
  </si>
  <si>
    <t>简介/注释：嘿，握个手吧——不好意思，我不知道你这么弱。</t>
  </si>
  <si>
    <t>立绘/外形叙述：白色的护腕，十分柔软。</t>
  </si>
  <si>
    <t>制作人：匿名（我也不知道出自哪里）</t>
  </si>
  <si>
    <t>制作人：罪初《黑色幸存者》</t>
  </si>
  <si>
    <t>【雷达搜索】（400紫色）：使得自己周围的非友方单位潜行判定下降80点。                             
【弹道计算】（600橙色）：使用远程热兵器时，你的主动反应，主动防御对抗判定+45。</t>
  </si>
  <si>
    <t>简介/注释：我找到你了！别想逃！</t>
  </si>
  <si>
    <t>[甲胄反击]：（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t>
  </si>
  <si>
    <t>简介/注释：别以为上面的铁刺只是装饰而已啊混蛋！！！！</t>
  </si>
  <si>
    <t>【基础性能】：（-50）这是一条完整的手臂，兑换者只有失去其原本的手臂才能够续接这条手臂。如果以任何方式剥离这条手臂，那么使用者的右臂便会残缺。可以消耗一个主动动作来封印或激活该手臂的一切能力。每次触发【此身乃剑所天成】效果时，使用者都会受到50点无法豁免的伤害。          
【此身乃剑所天成】（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【魔术回路】（300蓝色）：使用者获得30点能量池上限。</t>
  </si>
  <si>
    <t>简介/注释：在Heavens Feel中，士郎在左臂断掉后，通过言峰绮礼的手术接上了卫宫（Archer）的左臂，他能够通过这条手臂读取并使用卫宫（Archer）的魔术回路、战斗经验和招式等，但只要使用一次就会被卫宫（Archer）的手臂侵蚀，从内部崩坏（体内产生出剑），意识也会逐渐破碎，用越多次越严重，因此使用次数极为有限。</t>
  </si>
  <si>
    <t>【外科手术】（300蓝色）：你的协调+15。
【精准切除】（300蓝色）：当你使用远程武器进行攻击时，你的主动反应对抗判定+30，主动防御对抗判定+15。</t>
  </si>
  <si>
    <t>简介/注释：朋友，在战场上要把枪拿稳，打准！这就是你的老婆，你的生命！</t>
  </si>
  <si>
    <t>立绘/外形叙述：一条黝黑的，有着结实肌肉的手臂，通常为红色的布条所包裹着，只有在激活其中的力量时，其上的布条才会被揭下。</t>
  </si>
  <si>
    <t>立绘/外形叙述：一条掉漆的手臂机械外骨骼，但是其微型芯片中存储着大量战场上积攒的经验。</t>
  </si>
  <si>
    <t>制作人：罪初《Fate/stay night Heaven's Feel》</t>
  </si>
  <si>
    <t>效果：
【诸神遗法】（橙色600）：这个技能栏会开拓成一个可供容纳最多600优先度的[法术体系]技能的容纳栏。装载的技能资历将会叠加在本装备上。
【金星之力】（橙色600）：角色在发动非常规攻击时（这里指主动/引导动作释放的固定伤害类技能，不包括以技能形式发动的通常攻击），可以使角色造成的伤害量外加300点。
【缺憾】（紫色400）：增加4护甲削弱等级，每级护甲削弱可削弱目标等级的防御力等级。该效果持续1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残断】（紫色400）：增加8护甲击破等级，每级护甲击破可击破等级的防御力等级。如果没有击破对方的护甲，则在结算伤害的防御力数值减伤判定时也可以每100耗点无视50点的防御力数值（仅仅只是无视对方提供防御力等级的防御数值而已，其他特殊类型的减伤则无法无视）。</t>
  </si>
  <si>
    <t>简介：维纳斯是希腊米洛农民伊奥尔科斯1820年春天刨地时掘获的。出土时的维纳斯右臂下垂，手扶衣衿，左上臂伸过头，握着一只苹果。当时法国驻米洛领事路易斯-布勒斯特得知此事后，赶往伊奥尔科斯住处，表示要以高价收买此塑像，并获得了伊奥尔科斯的应允。但由于手头没有足够的现金，只好派居维尔连夜赶往君士坦丁堡报告法国大使。大使听完汇报后立即命令秘书带了一笔巨款随居维尔连夜前往米洛洽购女神像，却不知农民伊奥尔科斯此时已将神像卖给了一位希腊商人，而且已经装船外运。居维尔当即决定以武力截夺。英国得知这一消息之后，也派舰艇赶来争夺，双方展开了一场激烈的战斗，混战中雕塑的双臂不幸被砸断，从此，维纳斯就成了一个断臂女神。【而其断裂的双臂则被一个雕塑家无意拾获后加工成了两只手镯】</t>
  </si>
  <si>
    <t>效果：【吸附】（100黑色）：使得角色具备在垂直墙面上攀爬的能力。                  
【刀片弹射】（100黑色）：消耗一个主动动作，以弹射刀片的形式发起一次常规攻击，这一攻击具备10m的攻击距离。</t>
  </si>
  <si>
    <t>简介/注释：具有极强吸附力的蝙蝠手套可帮助蝙蝠侠更方便的攀爬和移动。在战斗中，护臂旁边有一个机关，只要一按下，护臂旁边的三张刀片会立刻弹出，飞向目标。护臂上还有一系列的按键，可以召唤他的移动载体和打开头盔上的功能装置。</t>
  </si>
  <si>
    <t>效果：【袖袋】（200绿色）：[被动]获得200可容纳的体积范围，同时也是可收入的重量范围。（普通背包类道具最高为一级；而高于一级的收容道具所容纳的物品必须为序列库物品，且只有在其他调律者同意后才能够收容他人所持有的物品）                     【遮影】（200绿色）：[被动]你的扒窃判定获得额外40点加成。</t>
  </si>
  <si>
    <t>简介：这是关于一个女孩的故事，她生在一个优渥的家庭从小便练习芭蕾，可是一场变故让她最终流落街头，她为了养活自己只能靠着偷窃为生，可她心中的那个舞蹈梦想却一直萦绕在她心中，直到…</t>
  </si>
  <si>
    <t xml:space="preserve">效果：【基础性能】（-600）：你佩戴该装备后，主动防御判定-45，主动闪避判定-45，占用15体力上限，占用15能量上限。
【肉】（400紫色）：[被动]对对方伤害将会吸收120点生命值恢复自身（有效伤害的伤害量必须大于30才能触发，无法通过持续附加的伤害效果触发，且无法通过对自身造成伤害触发）。（此词条在面对构造体或是灵体生物时是否生效将有主持人自行判定）
【骨】（400紫色）：[被动]可以在成功命中后额外消耗对方的体力值，可以额外消耗对方4d4体力值，在目标的体力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魂】（400紫色）：[被动]可以在成功命中后额外消耗对方的能量值，可以额外消耗对方4d4能量值，在目标的能量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t>
  </si>
  <si>
    <t>简介：一名旅行家在东方偶然得到了一颗舍利，他准备将其带回西方珍藏，可是没到半途便得了严重风寒去世了。随后这颗舍利易主多次，可是没有一个人能得善终，最后一个来自埃及的巫师得到了这颗舍利，发现其来自于一个修炼邪禅功的妖僧，他随即用秘银将其锻造成一只手镯，虽然他在上面布施了埃及秘法，可是来自邪舍利的阴气依然会侵蚀使用它的所有人。</t>
  </si>
  <si>
    <t>立绘/外形叙述：一只纯白的石制手镯，手镯上被精致的雕刻上了一只纤细而修长的手臂，手镯内部被镌刻上了铭文。</t>
  </si>
  <si>
    <t>立绘：</t>
  </si>
  <si>
    <t xml:space="preserve">效果：【基础性能】：只有动物类种族可以使用。
【理疗系统】（200绿色）：[被动]周期性为角色恢复生命值，每战斗回合的结束阶段恢复[壮硕*1]点生命值且日常每小时恢复[壮硕*3]点生命值，所有的类似效果中只取最高的一种生效，至多恢复至角色的生命值上限。
【护盾药剂】（200绿色）：[瞬发]在使用者生命值降低到[壮硕值*5]以下时才能生效，对自身投射一个以能量编织的守护屏障，屏障具有200耐久度，在屏障耐久度耗尽之前它会帮助内部的角色抵挡伤害（无论角色是否选择了应对措施）。持续3回合。冷却3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坚固药剂】（200绿色）：[瞬发]在使用者生命值降低到[壮硕值*5]以下时才能生效，让自身获得3的额外防御等级，持续3回合。冷却3回合（可以将目标选定为自己、防御等级可以和角色当前防御等级叠加，但无法超过护甲等级的上限）。                       【愈合药剂】（100黑色）：[主动]在使用者生命值降低到[壮硕值*5]以下时才能生效，恢复自身200点生命值。
【肾上腺素】（200绿色）：[被动]在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t>
  </si>
  <si>
    <t>简介：这是来自2099年的最新款生命监护装置，上面配载了最新的Live4ever系统，可以24小时监护您的身体状况。并且手环中被植入了多种浓缩有机化合物，能在不同时刻为您调配适应的药剂，绝对是您出入平安的护身符。</t>
  </si>
  <si>
    <t>效果：【力量召唤】（200蓝色）：[被动]+10爆发
【粉碎重击】（600橙色）：[被动]你的攻击可以抑制对方90点防御判定。
【爆裂铠甲】（400紫色）：[主动]发起一次通常攻击，有25%概率削弱目标6级防御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t>
  </si>
  <si>
    <t>简介：虽然这只是一个看上去很普通的缠手，其实这就是一个很普通的缠手。但是有人觉得变量之轮就是缺少破防御判定的装备，于是乎一个普通的缠手有了不普通的姓名…</t>
  </si>
  <si>
    <t>效果：【喷射蛛丝】（400紫色）：[主动]对自身面前最多50m的线型区域喷射蛛丝。蛛丝最多命中1个目标但不会造成伤害。蛛丝最多可以承受1000重量。你可以借助蛛丝进行悬荡、滑索、钩绳等动作，但这些动作不包含在喷射蛛丝这个动作当中（即你需要花费额外AP来进行这些衍生动作）。主持人可以根据动作难度来进行相应属性判定。
【编织蛛网】（600橙色）：[主动]在自身面前最多20m内的一个10x10m的圆形区域内编织一张蛛网。蛛网最多命中5个目标但不会造成伤害。蛛网最多可以承受3000重量。被蛛网命中的单位单次移动距离降低45m，持续2回合，冷却2回合。</t>
  </si>
  <si>
    <t>简介：这玩意儿的发明绝对是纽约的清洁工们的噩梦，看着几百层的大厦上飘荡着数不胜数的蛛网，没有一个善良的人们笑的出来。这可能也是号角日报深得纽约民众心的原因。不过看在那个友善的邻居貌似算是个复仇者，大家也就既往不咎了…</t>
  </si>
  <si>
    <t>效果：【基础性能】：[被动]你的徒手及持有金属制武器作战时你造成的常规伤害将视作电属性伤害。
【流电脉冲】（500红色）：[主动]对自身面前20m柱形范围内最多2个目标造成200点非常规电属性能量伤害。
【高伏电击】（500红色）：[被动]电属性攻击命中目标后进行一次1D100&gt;50（无加减值）的判定，成功会给目标造成“麻痹2”效果，（麻痹效果可刷新，但不可叠加或累计），持续2回合。（[麻痹2]：角色除精神与眷顾外其他属性相关的判定下降30点结果值，且任何需要消耗AP的行动都需要额外消耗1点AP才能执行。）
【疼痛审讯】（500红色）：[被动]近战攻击命中目标后可以选择与目标强制进行一次壮硕对抗，若对抗成功则使其触发“5级恍惚”debuff。（该效果造成的恍惚效果可刷新，但不可叠加或累计），持续1回合。（[恍惚5]：身体在外力的作用下陷入短暂的虚弱，进行的任何战斗对抗类判定都将下降75点的结果值。）</t>
  </si>
  <si>
    <t>简介：虽然这只手环也是斯塔克最高级别科技的体现，但是说却很少被人注意到，或者注意到的人多半已经在木筏监狱里关着了。</t>
  </si>
  <si>
    <t>制作人：FreaklikeMe《蜘蛛侠》</t>
  </si>
  <si>
    <t>制作人：FreaklikeMe《黑寡妇》</t>
  </si>
  <si>
    <t>效果：
[刻刻]（600耗点橙）：穿戴者提升自身[壮硕*15]负重，双手负重[壮硕*6]，单手负重[壮硕*3]，当角色同时拥有多个该词条效果时，只取其中耗点最高的效果生效，其余的视作被覆盖。
[隙]（600耗点橙）：穿戴者增加30点反应。
[度]（400耗点紫）：穿戴者提升20点爆发。</t>
  </si>
  <si>
    <t>简介/注释：
极少数的人知道ES社与某种高纬度的存在达成了某种契约，但契约内容尚不得知，没有人清楚他们暗中开发的是什么。
此为[刻读]，披此凭依之人将被允许触碰时之型。</t>
  </si>
  <si>
    <t>效果：
【神圣之躯】（600橙色）：你的壮硕+30
【开辟之志】（600橙色）：你的爆发+30
【恒定之力】（600橙色）：你的体力上限+60</t>
  </si>
  <si>
    <t>简介/注释：公国的第一代开辟者，神圣而伟大的传奇大公所佩戴的护臂。</t>
  </si>
  <si>
    <t>效果：该装备的所有效果，一回合仅能发动一个，且发动任何该装备的技能时，都会在一回合内使周围的光照度下降。
【一夜·月见花开】（橙色600）：手背上盛开黄色的月见草花，那橙黄的花瓣也会在你身边飞舞，将周围染上黄色。消耗一个主动动作，对攻击范围内一名目标为圆心的罩型范围30米内5名目标（300）造成一次附加+270伤害的通常攻击（900），一次任务仅能触发一次。（-600）
（消耗15000积分解锁）【二夜·夜来香开】（橙色600）：手背上抽出夜来香的枝条，拥簇着的白花覆盖了你的手指，随着轻舞，娇小的白色花瓣在你身边飞过。消耗一个主动动作，使你本回合的通常攻击伤害+240，一次任务仅能触发一次。
（消耗15000积分解锁）【三夜·蛇床花开】（橙色600）：手背上盛开白色的蛇床花，细长的花瓣会铺满大地，消耗一个主动动作，使下回合你的先攻判定+100，且通常攻击附加40伤害，一次任务仅能触发一次
（消耗15000积分解锁）【四夜·萱草花开】（橙色600）：手背与五指盛开橙色的萱草花，无色无味的橙黄鲜花会以你的武器为中心飘散，消耗一个主动动作，使你本回合获得90主动命中补正，且本回合造成的第一次伤害附加目标的[壮硕*3]的伤害，一次任务仅能触发一次
（消耗15000积分解锁）【五夜·王莲花开】（橙色600）：右手腕上盛开壮丽的王莲花，而你走过的地方，都会时不时有王莲盛开，荡出些微的水波。消耗一个主动动作，使你本回合额外获得6点ap，一次任务仅能触发一次
（消耗15000积分解锁）【六夜·紫罗兰开】（橙色600）：左手食指上盛开一朵娇小的紫罗兰，仅此一朵而已，消耗一个主动动作。你本回合的攻击命中会造成目标获得[燃烧Lv.3]和1回合[冻伤lv.3]
（消耗15000积分解锁）【终夜·昙花一现】（橙色600）：消耗一个主动动作，失去600生命值（-600），直到战斗结束（200），每造成一次有效伤害就能恢复300生命值（1000）。只有使用过以上六个技能时，才能发动此技能。
[燃烧3]：燃烧者在每个大回合结束时将会下降60点生命值，在日常轮中每10分钟下降180点生命值，且燃烧者在每次消耗AP时，自己都将下降这次AP消耗量*15的生命值。
[冻伤3]：冻伤者与壮硕、爆发和协调相关的判定下降60点结果值，且角色发起的主动攻击动作判定额外再下降30点结果值。</t>
  </si>
  <si>
    <t>简介/注释：
我从山中来，带着兰花草。
种在小园中，希望花开早。
一日看三回，看得花时过。
兰花却依然，苞也无一个。
转眼秋天到，移兰入暖房。
朝朝频顾惜，夜夜不相忘。
盼得春开花，能把夙愿偿。
满庭花簇簇，添得许多香。</t>
  </si>
  <si>
    <t>效果：[血流之源]四阶效果（紫色400）佩戴者每战斗回合的结束阶段恢复[壮硕*2]点生命值且日常每小时恢复[壮硕*6]点生命值，同类效果取最高。</t>
  </si>
  <si>
    <t>简介/注释：由血源凝结而成的红色臂装，能为佩戴者提供源源不断的生命回复。</t>
  </si>
  <si>
    <t>立绘/外形叙述：金色的崭新护臂，隐隐有神圣之感。</t>
  </si>
  <si>
    <t>立绘/外形叙述：黑色的皮革手套，五指分别绣着月见花，夜来香，蛇床花，萱草花，紫罗兰。而手背则是王莲的图案。每个图案都隐隐约约发着微光，而使用图案对应的技能会使微光消散。所有的微光都消散之时，洁白的昙花会在你的手背，不停地重复花开花落的过程。</t>
  </si>
  <si>
    <t>立绘/外形叙述：灰色与红色交织的秽之臂铠。</t>
  </si>
  <si>
    <t>效果：在购买时，使用者可以随意选择词条，购买时只需要为词条付出耗点*20的积分即可，但是一旦没有选择全部词条而后续又需要解锁词条，那么就需要花费等同于耗点*25的积分。
【飞空】（橙色600——花费15000积分解锁）：角色获得飞行能力，飞行速度等于行走速度，飞行高度无限制，移动速度变为协调*1。
【流形】（橙色600——花费15000积分解锁）：协调+30。
【脉动】（橙色600——花费15000积分解锁）：体力+60。
【行者】（橙色600——花费15000积分解锁）：每战斗回合恢复18点体力值且日常每小时恢复54点体力值。</t>
  </si>
  <si>
    <t>简介/注释：流线型的装饰性护甲，让使用者在空中能够更加自由。</t>
  </si>
  <si>
    <t>效果：
持有此装备的角色必须遵循[永不退避]以及[永不背弃]的扮演原则，这将为这件装备提供250消耗抵点。
【基础性能】
『黑』的气息（200绿）：
黑之裁判是所有罪人的死神，长期以来对罪人的狩猎使得黑之裁判们的身上散发着一股不吉的气息——
这种不吉的气息只能被罪人们感受到，对他们来说，感受到黑之气息的一瞬间，自己就几乎被宣判了死期。
黑之气息代表着罪人的死亡，罪人们感应到黑之气息时，会与黑之裁判进行精神上的交锋（精神对抗），若无法克服黑之裁判所散发出的威压，黑之裁判便会因愉悦而猎杀得更加精确有力。
精神对抗成功后，你获得30点主/被动防御闪避对抗加值。
由于该效果只对『犯罪者』这一概念生效（由主持人决定），所以该词条获得200抵点。
罪恶审判（600橙）：
黑之裁判所的所有人都是疯子，包括你在内——所有黑之裁判的灵魂都是浑浊不堪的，但也正因如此，你们才能够以压倒性的力量去制裁世间的一切罪恶。
由于灵魂的污浊，黑之裁判会得到常人难以比拟的精神力增强，你的精神+60，你的能量池上限被占用60点。
灵魂追踪（600橙）【花费15000积分解锁】：
追踪你的猎物——这是黑之裁判所必备的、最为基础的一项基本能力，狩猎的前提是找到猎物，就这么简单。
虽然这么说，但其实也没有那么简单？毕竟不是谁都能驱使自己的灵魂去感应自己需要找到的目标...但是连这都做不到，你还当个狗屎的黑之裁判啊？
黑之裁判们可以通过在大脑中明确联想出一项关键词，随后，他们的灵魂将会感知到自己精神力*3m范围内满足这项条件的所有目标。
对于追踪罪人的黑之裁判来说，这其实并不是一项十分好用的技能——因为，所有人都是有罪的。
（是否成功与具体结果由主持人裁定）
寻恶之刃（600橙）【花费15000积分解锁】：
黑之裁判的武器并不会局限于手持的形体——虽然有的家伙主张“最重要的是武器劈开血肉的触感”而拒绝使用这一项黑之裁判的权能，但这么方便的东西我想应该没人会讨厌才对。
黑之裁判长巴风特给予的力量使得黑之裁判们能够在无意识地在身周构成一个“领域”，在这个领域内，黑之裁判能够攻击到60m以内的所有生物。
在狩猎的过程中，这是一项相当好用的技能——在猎物不知道自己究竟被什么攻击的情况下享受他们的哀嚎，没什么比这还要让人享受的吧？
罪恶剥离（600橙）【花费15000积分解锁】：
黑之裁判是罪恶的集合体，但同时也是制裁罪恶的“正义伙伴”，哪怕行事风格上显得暴力，但最终却还是做了相当令人愉快的好事。
在牢狱中受命杀死罪人的罪人会成为代表着正义的处刑人，这时，他们就能以“将功补过”为名成为常人归于尘世。
黑之裁判们也是如此，正因狩猎罪人，所以被授予了驱逐自己的罪的权利——不论这罪业是自身本有还是外人加之...裁判长巴风特使得黑之裁判们拥有能够驱逐自己罪的特权。
你可以消耗一个瞬发动作，驱离自身至多4个被赋予的效果，冷却为1回合。 
————————————
灵魂浸染【以下所有效果均需要耗费15000积分解锁】：
黑之裁判们的能力，一部分源于自身成为黑之裁判前的锻炼，但绝大多数的身体机能都是在成为黑之裁判后由裁判长巴风特所赋予的。
而这些能力增强也分时候——当黑之裁判们狩猎到足够的灵魂时，裁判长巴风特便会给予祝福。
获得了所有这些祝福的黑之裁判，至今为止只有六位——而你也是其中之一。
灵魂浸染-I（600橙）（未解锁）：
裁判长巴风特增强了你作为黑之裁判的反应力，这使得你能够以更加迅捷的动作猎杀你的目标。
通过裁判长的祝福，你的反应+30
灵魂浸染-II（600橙）（未解锁）：
坚韧的肉体是承受强大技艺的重要基础，裁判长自然不会看漏这一点——你的肉体也随着裁判长巴风特的祝福而变得更加强韧。
通过裁判长的祝福，你的体力池上限被占用30点，你的壮硕+45
灵魂浸染-III（600橙）（未解锁）：
协调性，对于黑之裁判而言并不重要，但裁判长巴风特认为对身体的掌控能力可以使得黑之裁判们的猎杀更具观赏性，于是这项祝福便诞生了。
通过裁判长的祝福，你的协调+30
灵魂浸染-IV（600橙）（未解锁）：
力量是黑之裁判们必不可少的，每一位上级的黑之裁判都具有徒手撕裂魔兽的力量，而这种力量无法与裁判长的祝福撇清关系。
通过裁判长的祝福，你的爆发+30
灵魂浸染-V（600橙）（未解锁）：
很少有人能够走到这一步——裁判长会与完成了最艰难任务的黑之裁判签下契约，使得她的祝福时刻能够萦绕在契约者的身周，为契约者的行动起到帮助。
通过巴风特的契约，你的眷顾+30
灵魂浸染-VI（600橙）（未解锁）：
与巴风特的交合使得你对于自身魔法的掌握与运用得到了进一步的加强，现在，你可以最大化的吸收空气与身体中循环的魔素，将它们储存下来为己所用了。
与母神巴风特的交姌使得你的能量池上限+90，但你的被动防御判定-90</t>
  </si>
  <si>
    <t>简介/注释：
——————————
箱庭。
外来者。
将这两项要素结合起来——便是黑之裁判所。
由外神“巴风特”建立起来，在漆黑的箱庭之中审判漆黑罪孽的、如同罪恶的泥潭一般粘稠漆黑的罪人组织。
其中的成员尽是些疯子，而你也是其中之一。
究竟是什么时候开始变成这样的？
是在意识到世界的黑幕之后吗，不选择自己解决一切而是求助外来者的力量而杀死玛丽苏——
你也真是堕落了啊，不死人。
明明拥有着不会腐朽的身躯，明明拥有无数次重新来过的机会。
只是一些心灵上的冲击就将你打倒了吗？
站起来。
站起来！
你可是格林啊，你不应该承认这样的故事！
...
可是到头来我真的可以拯救哪怕任意一人吗？
这也是一种方法——沿着这条路走下去吧。
哪怕灵魂将要染上漆黑的罪恶。
——————————
我斩下了无数罪人的头颅。
在这人性荡然无存的国度。
他们是错的吗？
我无法判明。
只是看着他们愈发漆黑的灵魂。
挥出了剑。
我不知道他们是否有家庭。
也不知道他们究竟是否是自愿行恶。
——但恶行无法被理由洗刷。
即使是我的行为，也只是单纯的恶罢了。
说到底，生灵就是这样一种肮脏的东西啊。
——————————
这件装备会侵蚀持有者的精神。
他们会在持有这件装备的过程中开始认为自己是“黑之裁判所”的一员。
以所谓“正义”来标榜自身，对“恶”采取各种各样的极端手段。
有的时候，即使是迫于生计偷取一个苹果给自己快要饿死的孩子的父亲。
也会被黑之裁判无情斩首——因为他犯了罪。
哪怕是在孩子的面前。
他们的善恶标准，对自己是绝不生效的。</t>
  </si>
  <si>
    <t>效果：【骨荆棘玫瑰藤蔓架】（绿色300）：以一个主动动作，消耗100生命值，使发动期间无法移动。并在三回合内获得60主动闪避加成。冷却三回合</t>
  </si>
  <si>
    <t>简介/注释：从手臂中生长出卷缩的骨绳。发动时，骨绳从手中弹出，作为支架支撑使用者的行动</t>
  </si>
  <si>
    <t>效果：【晚夜歌】（蓝色300）：攻击命中会造成对方获得[中毒lv.1]，[中毒]效果一般而言至少持续至战斗结束，但可以通过祛毒等方式解除。如果对方在此效果下被击杀且对方不具备任何死亡特效，对方的尸体会被转化为一株夜来香
【夜染香】（黑色100）：攻击命中具有中毒负面效果的目标并造成有效伤害时，恢复60生命值
[中毒1]：中毒者在每个大回合结束时受到20点生命值的伤害，且这个伤害每次成功造伤的回合结束时提升10点。（20/30/40/50/60以此类推，伤害在施加后的第五回合时封顶）在日常轮中每一小时受到40点生命值的伤害，且这个伤害每小时会增加20点。（同上以此类推，伤害在五小时后封顶）</t>
  </si>
  <si>
    <t xml:space="preserve">简介/注释：中毒效果以对方的伤口长出夜来香的枝条而呈现。
</t>
  </si>
  <si>
    <t>立绘/外形叙述：
这是一截红色的布条。
原本似乎很长。
但是现在它的样子已经有些不堪入目了。
——甚至可以说是惨不忍睹。
沾染了无数生命鲜血的布条如今因血迹的干涸显得发黑。
只剩下半截的、原本不知道是什么衣物的红色布条仅仅剩下刚好能够绑在手臂上的长度。
每一寸布料都带有亡于衣物原主剑下亡灵的怨恨。
而现如今，这一截布料仅仅昭示着风化已久的、只属于曾经历史的辉煌。
——亦或者，它只是一条起到警示作用的枷锁？</t>
  </si>
  <si>
    <t>立绘/外形叙述：细长的骨绳，每节大概只有拇指骨的长度，细看能看到细微的玫瑰雕花。</t>
  </si>
  <si>
    <t>立绘/外形叙述：你的臂骨中央竖长一枝夜来香，这会使你的掌心出现夜来香花的花绘。</t>
  </si>
  <si>
    <t>制作人：大世落幕《Warframe》</t>
  </si>
  <si>
    <t>制作人：MagiCatz</t>
  </si>
  <si>
    <t>效果：
[魔力的代价]（-100）：这件装备在占据手臂防具槽的同时，还会封锁你的副武器装备槽，使得副手不能单独拿起武器，但双手持武器并不会影响，双手负重不变。
[救赎]（橙色600）：在一场战斗完全结束后，若由你亲手杀死的敌人尸体较为完整（由主持人判断），那么可以以10能量/人的代价，将他们的灵魂短暂召唤出来，并维持于一个可以合理沟通的状态15min。（是否启用这个能力以及目标数量需要在战斗结束并且环境允许的情况下立刻选择，若环境不允许或未立刻启用则不再允许启用，目标需要拥有一定智慧，允许合理沟通。与[献祭]不能在一场战斗后同时启用）使用次数限制为5次/轮回
[能量增幅]（橙色600）：能量上限提升60点。
[施法增幅]（橙色600）：主动和引导技能的消耗-1ap，主动最低消耗不得低于1点，引导最低消耗AP不得低于4点</t>
  </si>
  <si>
    <t>简介/注释：所谓魔法，并不是那种充满幻想色彩的挥一挥魔杖就能产生奇迹的东西，而是要付出某种代价才能使用的。为了获得强大的力量，使用者必须付出相应的代价。
比如…一条被恶魔占据的手臂？</t>
  </si>
  <si>
    <t>效果：[再洗礼派]四阶效果（紫色400点）：以友方单位为目标施加增益效果时，可以驱散至多1个debuff或者移除至多2个“罪”标记（“罪”标记由技能[神之律法]产生，仅标记本身无实际效果，只有个别技能可以互动。购买前请确认你拥有与“罪”标记互动的技能）。
[定罪]六阶效果（橙色600点）：当你的主动技能选定一个敌方单体为目标时，可以先给目标施加2个“罪”标记，然后再开始处理技能效果。（“罪”标记由技能[神之律法]产生，仅标记本身无实际效果，只有个别技能可以互动。购买前请确认你拥有与“罪”标记互动的技能）</t>
  </si>
  <si>
    <t>简介/注释：
每个人的双手终究会找到信仰的救赎，而当那一天来到时，他们必须伸出双手并将其牢牢抓住。</t>
  </si>
  <si>
    <t>制作人：龙舌兰日落-《灵魂献祭》</t>
  </si>
  <si>
    <t>基础效果：可用于携带总重量小于10体积小于5的物品，但无法起到妥善的保管效果，在一定时候，主持人也可选择使其挂载的物品脱落</t>
  </si>
  <si>
    <t>简介/注释：为一个冒险者最重要的物品除了一个可靠的头盔自然就是一个牢靠的腰带了</t>
  </si>
  <si>
    <t>[动能激素10ml]三阶效果（蓝色300）：瞬发启动腰带对自己注射动能激素，使得3回合内增加自身20点爆发力，一战一次。
[治疗激素10ml]一阶效果（绿色200）：瞬发启动腰带对自己注射治疗激素，消耗5体力立即恢复自身62点生命值，一回合一次。
激素瓶属于密封放水设计，可以被拆下腰带但是也只能用针头进行注射，激素瓶只有10ml，但是每次干涉任务开始时都会刷新并自动填满。</t>
  </si>
  <si>
    <t>简介/注释：佩戴在腰部的环形机械辅助装置，与外骨骼类似，佩戴后会紧贴皮肤，腰带前方配有一个不大的金属盒，里面可以放入各类药剂，当腰带检测到佩戴者身体出现异常或者收到主动激发信号的时候会主动注射金属盒内各种用途的药剂</t>
  </si>
  <si>
    <t>【火箭喷射】（100黑色）获得飞行能力，飞行速度等于行走速度/2，飞行高度为最高属性*10m。</t>
  </si>
  <si>
    <t>简介/注释：某个秘密实验室造出的又一件没有什么实际意义的玩具，或许只是为了骗经费才立这么多项吧。不过值得一提的是，这条腰带很坚固。</t>
  </si>
  <si>
    <t>[透体]五阶效果（红色500）：消耗20点体力和一个瞬发动作启动，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[灵体杀手]二阶效果（绿色200）：能够看见灵体并与其交流，角色自己可以主动地关闭灵媒效果。可以攻击灵体。
[自愈]一阶效果（绿色200）：佩戴者每战斗回合的结束阶段恢复[壮硕*1]点生命值且日常每小时恢复[壮硕*3]点生命值，所有的类似效果中只取最高的一种生效，至多恢复至角色的生命值上限。</t>
  </si>
  <si>
    <t>简介/注释：在魔物斗技场中有着一位人类的冠军，他无视怪物的攻击，手撕亡灵，屹立不倒，任何的敌人都被对方的一对铁臂生生的勒晕。他无敌的秘密便隐藏在这条腰带中。</t>
  </si>
  <si>
    <t>立绘/外形叙述： 帆布制成的带有多个小包分隔的腰带，锁扣由黄铜制成饰有牛皮与黄铜制成的钉加固美化，同时左侧还有一个金属制成的漏斗型搭扣似乎可以用于挂载剑鞘及枪套等</t>
  </si>
  <si>
    <t>立绘/外形叙述： 类似于外骨骼的便携式战斗辅助模块，在作战时可以实时根据佩戴者身体不同的情况做出不同的应对手段。</t>
  </si>
  <si>
    <t>立绘/外形叙述：一条金属打造的腰带，正后方固定着火箭喷射器。</t>
  </si>
  <si>
    <t>立绘/外形叙述： 黑色的金属腰带，上面有大量凝固的血迹，这是胜利的证明，任何手段都无法抹去。</t>
  </si>
  <si>
    <t>[世界树之血]六阶效果（橙色600）：每战斗回合的结束阶段恢复[壮硕*3]点生命值且日常每小时恢复[壮硕*9]点生命值，所有的类似效果中只取最高的一种生效，至多恢复至角色的生命值上限。</t>
  </si>
  <si>
    <t>简介/注释： 以某个世界的世界树心为原料通过特殊手段制成的腰带，拥有无尽的生机，流转到拥有者全身</t>
  </si>
  <si>
    <t>［忧虑］六阶效果（橙色600）：主动释放，驱离15米范围内一个可视的目标身上任意5个被赋予的效果，冷却为1战斗回合。</t>
  </si>
  <si>
    <t>简介/注释：神因担忧少女的安危，而又创造了一个充满自己私心的服饰。</t>
  </si>
  <si>
    <t>【法则网络】（600耗点橙色六阶）:你每有1级的护甲等级，就可以得到固定15点的伤害减免（同类效果取最高）</t>
  </si>
  <si>
    <t>简介/注释：织法者是一个神秘结社，他们自称为法则的编织者。这条腰带则是一位“织法者”制造的，上面有着他对法则领域的理解，将自己的法轨固定到腰带上面，赋予了腰带强大的防御能力。</t>
  </si>
  <si>
    <t>【旅行者】（600耗点橙色）:长途跋涉的旅行锻炼了旅行者的身体，旅行者可以轻而易举的完成种种让大家大吃一惊的事迹。装备角色的协调增加30点</t>
  </si>
  <si>
    <t>简介/注释：这是大旅行家马可波罗最喜爱的腰带，上面也隐藏了马可波罗为什么可以完成那么伟大的旅行壮举的秘密</t>
  </si>
  <si>
    <t>立绘/外形叙述： 木质的腰带带着万物的纹饰</t>
  </si>
  <si>
    <t>立绘/外形叙述：看上去只是普普通通的红色的绸缎，但却异常的坚韧。</t>
  </si>
  <si>
    <t>立绘/外形叙述：不知道是什么生物的皮革所制作的腰带。上面有着精致的银制挂饰和好快的纹路，整体看起来犹如一件艺术品。</t>
  </si>
  <si>
    <t>立绘/外形叙述：黄铜打造的腰带扣，不知道用什么生物的皮造的腰带，上面隐约散发出巨大的活力。</t>
  </si>
  <si>
    <t>制作人：梦游</t>
  </si>
  <si>
    <t>【如身】六阶（橙色600）：配戴者获得30点反应加成
【如心】三阶（蓝色300）：佩戴者在攻击时将抑制对方45点防御对抗值</t>
  </si>
  <si>
    <t>简介/注释：薄如蝉翼，刀纹切身，静若处子，动若脱兔</t>
  </si>
  <si>
    <t>【叹息之墙】（600橙色）：以一个主动动作发动，驱离15米范围内一个可视的目标身上任意5个被赋予的效果。               
【苏醒】（600橙色）：你每与敌方进行4次主动对抗，便可以使角色自动通过对方下一次对你发起的技能/攻击的被动应对判定。</t>
  </si>
  <si>
    <t xml:space="preserve">简介/注释：                没有人能真正研究透彻生命源能的奥妙。   那是真正能够化腐朽为神奇的力量，是能够将规则也一同超越的力量。                 或者说，它的存在本身，便象征生命的规则。       </t>
  </si>
  <si>
    <t>【本能】（400紫色）：你的反应+20。
【直感】（600橙色）：你的主动闪避对抗+90。
【危险警觉】（500红色）：你的被动闪避对抗+75。</t>
  </si>
  <si>
    <t>简介/注释：极为稀有的，能够直接提高反射速度和直感能力的装备。</t>
  </si>
  <si>
    <t>效果：使用者需要为动物或植物类生命体，并且由于触手会跟身体结合，取下和装备需要额外消耗2ap。
【血肉节瘤】（橙色600）：这根触须可以利用神经节存储总计优先等级不超过600的[肉体异能]体系技能。装载的技能资历将会叠加在本装备上。
【血肉节瘤】（橙色600）：这根触须可以利用神经节存储总计优先等级不超过600的[肉体异能]体系技能。装载的技能资历将会叠加在本装备上。</t>
  </si>
  <si>
    <t>简介/注释：其原主身上数以亿万计的触手中的一根，触手内的神经节尚保留着一丝本能。</t>
  </si>
  <si>
    <t>立绘/外形叙述：黑色的腰带以薄丝织成但却与腰腹极为贴身，其上纹有如火如烟一般的刀纹，仿佛要刺穿穿戴者的身躯</t>
  </si>
  <si>
    <t>立绘/外形叙述：黑色的腰带，没有什么繁杂的装饰，只是在腰带头上有一个手持镰刀的骷髅头装饰。</t>
  </si>
  <si>
    <t>立绘/外形叙述：血红色的腰带，没有什么多余的装饰。</t>
  </si>
  <si>
    <t>立绘/外形叙述：一根不断扭动的触须，每当你存储1个技能，上面就会多出一个肉瘤，就好似那树上的果实一般。</t>
  </si>
  <si>
    <t>效果：
【撕裂帷幕之枪】（600耗点橙）：角色的攻击可以击破12级的防御力等级，如果没有击破对方的护甲，则在结算伤害的防御力数值减伤判定时也可以无视300点的防御力数值（仅仅只是无视对方提供防御力等级的防御数值而已，其他特殊类型的减伤则无法无视）。
【空仓挂机】：（600耗点橙）：角色每回合可用AP+3。</t>
  </si>
  <si>
    <t>简介/注释：
前朝的猎人凯德-6，他的事迹最终归于土壤，而他的荣耀，他的过去，他的悲伤与痛苦又得何人承担？
在最后的最后，这枚小小的腰带并未与他一同埋于土壤。
他还活着，第三次死亡还尚未到来。</t>
  </si>
  <si>
    <t xml:space="preserve">效果：
【圣血】（600橙色）：你的生命+600。
【愿力】（600橙色）：你的壮硕+30。
【圣力】（600橙色）：你的爆发+30。
</t>
  </si>
  <si>
    <t>简介/注释：正如你们所见，这大抵是一根围巾。为什么要缠在腰上呢？我也不知道。</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</si>
  <si>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【缓冲气体填充】（600橙色）（未解锁）：壮硕+60，被动闪避判定-90，占用30体力上限。
【喷射推进器】（600橙色）（未解锁）：爆发+60，被动闪避判定-90，占用30体力上限。
【肾上腺素注射器】（600橙色）（未解锁）：体力+60。
【危险防护护盾】（600橙色）（未解锁）：消耗一个主动动作和20体力，对自身投射一个以能量编织的守护屏障，屏障具有600耐久度，持续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压力泄口】（600橙色）（未解锁）：角色在每次成功防御时，在原本的防御成功的伤害减免基础上享受额外的相当于自身[壮硕值*2]的伤害减免，当角色同时拥有多个该词条效果时，只取其中耗点最高的效果生效，其余的视作被覆盖。
【预设防护算法】（600橙色）（未解锁）：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伤害分摊构架】（500红色）（未解锁）：在受到带有破甲的打击时（无论其等级），进行一次[1D100+壮硕&gt;100]的判定，如果判定成功则无视这次破甲效果，只结算其伤害量，在每回合的第一次判定成功后，该效果都将进入冷却。
【紧急机动】（500红色）（未解锁）：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【外置防御程式】（600橙色）（未解锁）：被动防御判定+180，被动闪避判定-90，占用30体力上限。
【反重力装置】（600橙色）（未解锁）：提升角色自身[壮硕*15]负重，双手负重[壮硕*6]，单手负重[壮硕*3]。当角色同时拥有多个该词条效果时，只取其中耗点最高的效果生效，其余的视作被覆盖。</t>
  </si>
  <si>
    <t>简介/注释：第四悬臂星球开发公司经过多次改良后推出的最新品，用以应对茫茫宇宙中各种恶劣的星球环境。</t>
  </si>
  <si>
    <t>效果：[圣力代言]六阶效果（橙色600点）：若你的主动技能目标为单体，且此技能为奇迹体系并且为远程攻击，则该技能射程增加500m。
[希望]三阶效果（蓝色300点）：精神+15</t>
  </si>
  <si>
    <t>简介/注释：
不是因为得救才相信，而是因为相信才得救。</t>
  </si>
  <si>
    <t>立绘/外形叙述：
厚实耐用的枪套腰带，看上去有一些年头了，在上面隐隐约约能够看见某人的署名[凯德-6][大技霸]与一道圣经。</t>
  </si>
  <si>
    <t>立绘/外形叙述：奇怪的红色围巾，像是用鲜血染红的一样，但没有任何异味。</t>
  </si>
  <si>
    <t>立绘/外形叙述：一根金属材质的腰带，不过远比普通的皮带宽，上面还有可以放置饮料瓶和数据终端的卡槽。</t>
  </si>
  <si>
    <t>制作人：灰（2997260872）</t>
  </si>
  <si>
    <t>[旋风jio！]一阶效果（黑色100）：进行尬舞动作的期间每次双脚触碰地面时都会发出不同颜色的闪光，并且自动播放最新舞蹈机热门歌曲。 由于你灵动的身姿舞步让对方难以预判到你，在进行被动闪避时拥有15点结果加值</t>
  </si>
  <si>
    <t>简介/注释：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t>
  </si>
  <si>
    <t>[风灵护腿]三阶效果（蓝色300）：每回合的可移动距离增加45米</t>
  </si>
  <si>
    <t>简介/注释：相当轻灵的护腿，穿上去感觉也相当地舒适</t>
  </si>
  <si>
    <t>[弹射起步]二阶效果（绿色200）：消耗一次瞬发动作可以让鞋子进行推进，这个动作不结算为移动指令，你将额外向一个方向移动40米的距离，如果是向上方移动，则只能移动5米距离（相当于一次大跳）。冷却时间3回合。</t>
  </si>
  <si>
    <t>简介/注释：马弗里克之覆采用著名时装公司Soberef的未来概念设计。这些组件被联邦航空管理局认证为PMA级。它们由线性马达驱动，即使在停止时也可以获得推进力，并且前部有八个压缩气体注射装置，允许有限的三维操作。但是，它们会发出非常大的声响。</t>
  </si>
  <si>
    <t>基础效果：三种模式启动或切换都需要花费一个瞬发动作指令，每个模式持续最多3回合或1分钟，之后进入10分钟的冷却时间。
[抽射]一阶效果（黑色100）：进入抽射模式，将一个物体踢射攻击目标，造成等同于[该物体重量+你的徒手打击伤害]点的物理伤害，但无法踢动重量高于角色爆发力的物体。
[疾跑]一阶效果（黑色100）：进入疾跑模式，当你在疾跑模式中，你的每回合移动速度增加15米。
[跳跃]一阶效果（黑色100）：进入跳跃模式，当你在跳跃模式中，跳跃动作时消耗5体力可以增加1*爆发力的高度和距离</t>
  </si>
  <si>
    <t>简介/注释：江户川柯南的鞋子，脚力增强鞋通过电力和磁力刺激足部穴位，使肌肉的力量发挥到极限。通过右侧的旋钮调节，有3种不同的力量。</t>
  </si>
  <si>
    <t>立绘/外形叙述：青色的护腿，上面还纹着有些奇异的花纹和美丽的雕饰，看起来不像是人类的产品。在抓住护腿时感觉得到微风的流动以及风的微鸣声</t>
  </si>
  <si>
    <t>制作人：制作人：未知《名侦探柯南》</t>
  </si>
  <si>
    <t>［跳跃增幅］一阶效果（黑色100）：使角色的跳跃高度提升为爆发*2。</t>
  </si>
  <si>
    <t>简介/注释：源自于修仙世界的一款鞋子，可以令人动如脱兔。大大增强跳跃力。</t>
  </si>
  <si>
    <t>[不灭的极意]六阶效果（橙色600）：每战斗回合的结束阶段恢复[壮硕*3]点生命值且日常每小时恢复[壮硕*9]点生命值，所有的类似效果中只取最高的一种生效，至多恢复至角色的生命值上限。</t>
  </si>
  <si>
    <t>简介/注释：3821号世界是，夜神族放牧的一个世界，其中最强的原住民为了反抗被操控的命运带着执念反抗，最终神族毁灭，反抗者不知所踪，最终万古以后人们找到了万神殿废墟中的这一双靴子。</t>
  </si>
  <si>
    <t>简介/注释：因力大无比而闻名的骑士塔尔卡斯的腿甲，
由特殊的黑铁制成，相当沉重。除了塔尔卡斯本人，其他人难以运用，</t>
  </si>
  <si>
    <t>立绘/外形叙述：一款革制的靴子，上面有着青色的花纹。</t>
  </si>
  <si>
    <t>立绘/外形叙述：步履踏云靴的样式 上纹龙凤麒麟，缠绕着不息的一股执念</t>
  </si>
  <si>
    <t>立绘/外形叙述：这是一双十分漂亮的高跟鞋，就像是童话故事里的灰姑娘的水晶鞋一般，绽放着晶莹而神秘的蓝色微光。</t>
  </si>
  <si>
    <t>制作人：烈日之辉《黑暗之魂》</t>
  </si>
  <si>
    <t>基础效果：角色可以花费一个普通攻击指令进行一次踢击，不可以作为双持攻击指令使用（即不可作为主手武器或副手武器进行双持攻击指令）。本武器可以享用徒手补正，徒手攻击加成之类。
【利刃】二阶效果（绿色150）:被不知名的大魔法师附加的祝福，让这件毫无攻击力的物品也能作为武器。获得15d5的攻击力耗点效果。
【风镰】一阶效果（黑色100）:铭刻在上面的风系魔法阵，在输入能量之后，可以踢出风刃。消耗1能量，本次踢击范围提升10。（享用远程优先权，但仍为单体伤害。）
【龙击】五阶效果（红色500）:在原有的基础之上，被龙王莫卡维拉赋予了独属于龙语魔法铭文，拥有把使用者出力翻倍的强大能力。以一个主动动作进行一次通常踢击，本次踢击将附带180点伤害。冷却3回合。
【天行】一阶效果（黑色100）:它的主人是英雄阿斯卡文，他讲自己的天赋也留在上面，使它的主人具了飞行的能力。获得飞行能力，飞行速度等于行走速度/2，飞行高度为最高属性*10m，移动速度被替换为精神*1。</t>
  </si>
  <si>
    <t>简介/注释：出自某个魔法世界，是龙王赠送给英雄的礼物，具有强大的魔法能力，伴随着英雄创造了无数的奇迹故事，直到那一天……</t>
  </si>
  <si>
    <t>［怜惜］（绿色200）：可以飞行，飞行速度等于行走速度/2，飞行高度为最高属性*10m，移动速度被替换为精神*1。使角色可以水下呼吸。</t>
  </si>
  <si>
    <t>简介/注释：神因心疼少女而塑造的木履，为她扫去一切烦恼。</t>
  </si>
  <si>
    <t>[邪魔之力]六阶效果（橙色600）：能量池上升30点，同时每战斗回合恢复9点能量值且日常每小时恢复27点能量值</t>
  </si>
  <si>
    <t>简介/注释：邪魔赋予了你非同寻常的力量。</t>
  </si>
  <si>
    <t>[非法改造枪套]六阶效果（橙色600）：穿戴者使用枪械（仅限手枪/左轮手枪）时，在同一回合连续击中同一目标两次将立即填装一颗新的子弹，且穿戴者的射击将抑制目标45点闪避/防御结果值</t>
  </si>
  <si>
    <t>简介/注释：「什么？我才没有什么非法改造枪套，这就是我的幸运裤！」——凯德-6
&gt; 远端先锋精英队资料库纯文字搜寻已初始化。
&gt; 欢迎，使用者「红心A」。
&gt; 请输入搜寻指令。
?&gt; 击败 萨克斯 
&gt; 只有一位守护者曾在熔炉竞技场击败过萨克斯领主。
?&gt; 作弊 熔炉竞技场 
&gt; 熔炉竞技场参加者需遵守严格的行为规范。作弊者将受到禁赛。
?&gt; 那如果只是稍微作弊一下呢 
&gt; 抱歉，我不了解何谓「那如果只是稍微作弊一下呢」。
?&gt; 好吧 怎样才算作弊 
&gt; 为获得优势，采取不诚实或不公平的行动。
?&gt; 运气算作弊吗
&gt; 「运气」与「作弊」并不相等。
?&gt; 我的裤子会带来好运吗 
&gt; 不太可能会。
?&gt; 错了，我的裤子超幸运</t>
  </si>
  <si>
    <t>立绘/外形叙述：一双金属战靴，由某种不知名的金属打造而出，看上去整体呈白金色，上面有无数玄妙的纹路，鞋跟两边有如同翅膀一样的装饰，靴子顶部则是有如龙一样的浮纹。</t>
  </si>
  <si>
    <t>立绘/外形叙述：看上去只是普普通通的木履。（有灵视的角色可以看见在木履上有着一层淡淡的白色的荧光）</t>
  </si>
  <si>
    <t>立绘/外形叙述：某种金属附上了火焰般的符文所制成的锁链，其状仿若地狱中的业火，你要做的只是将他缠绕在腿上便好。</t>
  </si>
  <si>
    <t>[雪痕]六阶效果（橙色600）：穿戴者每次移动最大距离提高90米。</t>
  </si>
  <si>
    <t>简介/注释：看似常见的的木屐，依据了穿戴者的脚型所作的最舒适的形状，更适合穿戴者借力时猛然爆发的冲击</t>
  </si>
  <si>
    <t>【讥讽者】六阶效果（橙色600）:你每有1级的护甲等级，就可以得到固定15点的伤害减免（同类效果取最高）
【狂怒者】三阶效果（蓝色300）:消耗一个主动动作以及10点体力，角色可以发起一次附带105点额外伤害的通常攻击</t>
  </si>
  <si>
    <t>简介/注释：愚人之王所赐予凡人的魔具，每一步都行走于人类的心中，讥讽，愤怒，一切的情绪集合于一切，这才是魔具的本体——散发着绝望的铁靴</t>
  </si>
  <si>
    <t>【爆发强化】（400紫色）：你的爆发+20。
【木之活化】（400紫色）：你的生命上限+400。
【木之力量】（500红色）：你可以将该装备作为武器使用以施展踢技，其伤害视为50d5+全身防具重量/5。参与计算的重量不得超过你的单手负重，且这部分重量需要占用主手的负重。
【木之野蛮】（500红色）：消耗40点体力，发起一次附带210伤害的常规攻击。该次攻击以踢技形式发起，故而计算武器伤害时采用【木之力量】的伤害。</t>
  </si>
  <si>
    <t>简介/注释：能够附着在身体任何一个部位的辅助装备，其上一任主人将其固化为腿部装备，为其附加了大量相关的属性。</t>
  </si>
  <si>
    <t>【欺诈】（300蓝色）：你可以任意调整你的外貌，衣着，甚至持有的序列化物品的样貌，但也仅仅是样貌而已，而不涉及数据层面的变动。                     
【翼行】（600橙色）：你的反应+30。
【信使】（600橙色）：你的被动闪避对抗+90。
【梦境行者】（600橙色）：在非战斗状态下，角色可以强制在近身范围内对目标发起一次[己方精神对抗目标最高属性]的对抗，若成功则对方立即进入梦境。也可通过该方式进入对方的梦境。入梦之后受到任何伤害或者负面效果都会醒来，睡着的时长随使用者精神的提高而缩短，但最低不会短于一小时，主持人可以以任何理由拒绝使用者进入对方梦境的申请。
【神之魔术】（600橙色）：你的精神+30。
【天生神眷】（600橙色）：你的眷顾+60，但是这将占用你60点体力上限。
【穹游万里】（600橙色）：你的单次移动距离上限+90。</t>
  </si>
  <si>
    <t>简介/注释：这是魂魄的矿井，幽昧、蛮远。
他们沉默地穿行在黑暗里，仿佛
隐秘的银脉。血从岩根之间
涌出，漫向人的世界，
在永夜里，它重如磐石。
除此，再无红的东西。
到处是绝壁
和迷雾织成的森林。一些桥
横跨在虚空上，还有那阴郁的
灰色大湖，悬在不可测度的
深渊上，犹如雨天低覆的黑云。
穿过驯顺的荒野，一条小径
苍白蜿蜒，如一绺棉花摊开。
沿着小径他们过来了。
领头那个瘦削的男子，身披蓝衣——
一言不发，焦急地盯着前方。
他的步履如贪婪的野兽，囫囵
吞噬着小径；手搭在两侧，
紧攥着松垂的衣褶。他已不再
感觉左臂里精致的竖琴，它仿佛
一枝玫瑰，嫁接在橄榄树上。
他的感官似乎已分裂为二：
视觉如同一只猎犬，在前面奔驰，
停下，返回，又倏然冲出，
在下一个拐角处不耐烦地等待——
但听觉，却像一种气味，萦绕在身后。
有时他恍惚觉得，它已捕捉到
身后的脚步声：后面的两个人
也走在这漫长的回家的路上。
但那只是自己的脚步声的
回响，或是衣襟里风的呼啸。
他对自己说，他们不可能不跟着他；
他洪亮的嗓音逐渐消失在远处。
不可能不跟着他。然而他们的脚步
却轻得让他恐惧。如果他
能回头看一眼多好，哪怕一眼
（可是一转身，这即将完成的使命
就会前功尽弃），就一定能看见他们，
看见悄无声息跟在后面的两人：
诸神的信使，远行人的主宰，
兜帽下面他的双目炯炯，
细长的手杖伸在他前面，
一对小飞翼在脚踝处扑动；
左臂搀着她，若即若离。
谁承受的爱比她更多？一张竖琴
倾诉的悲痛超过了所有女人的哀哭。
它唤出了一个悲痛的世界，自然万物
在其间重新显现：森林与山谷，
道路、村庄、田野、溪流与鸟兽；
这个悲痛世界，如同另外那个世界，
也有日升日落，也有沉默的
缀满星辰的天穹，一个悲痛天穹
它的星辰凄惶而黯淡——
她承受的爱就有这么多。
可是此刻在这位优雅的神的身边，
拖曳的尸衣迟滞了她的脚步，
她迷茫，轻柔，出奇地安静。
她浸没在自己里面，如同一个
怀孕的女人，既看不到前面的男子，
也看不到返回生命的那条陡峭通道。
浸没在自己里面。死
彻底充满了她。犹如一枚果实
充盈着自己的神秘与甜美，
广大的死填满了她的空间， 
她还无法理解这陌生的经验。
她进入了一种新的贞洁，
不可触碰；她的性已如一朵年轻的花
在夜色中闭合，她的手
已远远不习惯婚姻；甚至神
领她前行时最轻柔的触碰
都让她痛苦，仿佛一个可憎的吻。
她不再是诗人的歌里
那位余音袅袅的蓝眼睛的女人，
不再是婚床上的香气和岛屿，
也不再属于那个男子。
她已经是散开的长发，
零落的雨水，
一个被无限分享的源头。
她已经是根。
突然，神
伸手拦住了她，用哀伤的
声音说：他转身了——
她不明白，轻轻问了一句：
谁？
远远的，
亮闪闪的大门一侧，一个人
立在暗影里，容貌
无法辨认。他站在那儿，
看见荒野间的那绺小径上，
神的信使黯然地转了身，
跟在那个小小的身影后面。
她已经开始往回走，
拖曳的尸衣迟滞了她的脚步，
她迷茫，轻柔，出奇地安静。</t>
  </si>
  <si>
    <t>立绘/外形叙述：传统的木屐但却用了上好的材质作为绳索，使穿戴者感觉到更加地舒适，而贴近穿戴者脚部的细节也使得这双木屐减少了穿戴者感觉不适的可能性</t>
  </si>
  <si>
    <t>立绘/外形叙述：漆黑的长靴，上面隐隐约约散发着黑色的粒子，注视着靴子的人似乎可以看见人类互相厮杀的模样。</t>
  </si>
  <si>
    <t xml:space="preserve">立绘/外形叙述：木之灵的模样有些特殊，它就是一团缠绕在一起的纤细树枝，约一颗苹果大小，与普通树枝不同，它的触感非常柔软，如同一团翠绿色的毛线球。
</t>
  </si>
  <si>
    <t>效果：【飞扬】（100黑色）：[被动]可以让角色获得飞行能力，飞行速度等于行走速度/2，飞行高度为最高属性*10m，移动速度被替换为精神*1。</t>
  </si>
  <si>
    <t>简介：这是一个意大利手工工匠的杰作，以上等天鹅绒和犀牛皮制成，当然也少不了一双灵巧的手和天马行空的想象力。</t>
  </si>
  <si>
    <t>效果：【水族馆】（400紫色）：[被动]该装备中有着容纳最多1000体积/重量的空间，但是空间内完全被海水淹没且会一直保持着接近满溢的状态，同时拥有深海1000米级别的压强（主持人可以决定内部物品是否被压强损坏），因而你只能存储可以适应海洋生态的物品。（只有在其他调律者同意后才能够收容他人所持有的物品）。</t>
  </si>
  <si>
    <t>简介：这是一个强大到可以被称为神的魔法师送给她爱人的礼物。因为其酷爱海洋以及生活在其中的生灵，魔法师将一片海域封印到了这双水晶鞋中。</t>
  </si>
  <si>
    <t>效果：【山野行者】（400蓝色）：[被动]在自然环境即非人造区域内移动速度+45m/s；角色可以无视地形带来的影响，可以无视光滑或者凹凸不平的地形。仅限于地形，像是高温寒冷等环境影响无法免疫。
【翔跃】（100黑色）：[被动]使角色的跳跃高度提升为爆发*2。
【闻声踏歌】（200绿色）：[被动]你在听到优美的音乐后移动速度+45m/s，持续1回合。主持人可以自行判断音乐是否可以触发该效果。</t>
  </si>
  <si>
    <t>简介：潘是牧神，掌管牧羊、自然、山林乡野，伴随潘的是自然宁芙。牧神传闻是赫耳墨斯的儿子，他虽然生的丑陋但却继承了其父亲灵巧的身姿和优美的歌声。</t>
  </si>
  <si>
    <t>效果：【不拘空间】（600橙色）：[瞬发]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【彷徨魅影】（300蓝色）：[被动]你的潜行动作增加60点判定加成。
【潜灵奇袭】（400紫色）：[被动]你在没有被敌方察觉到时对其造成的常规伤害可以增加120点额外伤害。</t>
  </si>
  <si>
    <t>简介：在某个将至未至的未来，一个教派强大到足以向世界宣战，而最可怕却不仅如此，而是其教义被世间大多人都认同，就在这时一个英雄的女子站了出来质疑了其正确性，当然她被当成了异端绞死在众人前，但是她掀起的浪潮却一直绵延了下去。                              异端虽死但其幽灵依旧徘徊在世间。—— 某个不知名的教皇。</t>
  </si>
  <si>
    <t>效果： 【湿滑黏腻】（400紫色）：[被动]+30m/s移动速度；在你经过的区域留下粘液，粘液持续3回合，经过粘液区域的步行单位移动速度+30m/s，但是由于很难保持平衡所以其移动动作需要额外消耗1AP。
【畅游四海】（300蓝色）：[被动]获得水下呼吸能力；可以在液体表面行走且不会收到液体特性影响。
【海洋霸主】（500红色）：[主动]发动一次精神冲击，与以自身为中心10M环形区域内最多三个海洋生物类型目标进行精神对抗，会陷入5级恐惧状态，持续2回合。
[恐惧5]：难以言喻的恐慌感涌上心头，进行的任何战斗对抗类判定都将下降[75]点的结果值。</t>
  </si>
  <si>
    <t>简介：“在深不可测的海底，北海巨妖正在沉睡，它已经沉睡了数个世纪，并将继续安枕在巨大的海虫身上，直到有一天海虫的火焰将海底温暖，人和天使都将目睹它带着怒吼从海底升起，海面上的一切将毁于一旦。”—阿尔弗雷德大帝</t>
  </si>
  <si>
    <t>效果：
[时流]（600耗点橙）：消耗一个瞬发动作，在接下来的伤害中免疫550点任意伤害，持续1回合/1分钟，减伤在抵消了一次伤害后便会消失，冷却2回合。
[往返]（600耗点橙）：穿戴者每战斗回合的结束阶段恢复[壮硕*3]点生命值且日常每小时恢复[壮硕*9]点生命值
[迁越]（100耗点黑）：穿戴者在命中目标后可以选择与目标强制进行一次[角色的爆发属性与目标的壮硕的对抗]，若对抗成功则可以将目标向靠近角色至多40m，冷却3回合。</t>
  </si>
  <si>
    <t>简介/注释：
除了ES社的高层人员，就连内部员工也不清楚自己开发的什么东西，能够得知的也仅仅只有项目组的名称罢了。
其项目名为[观星]
此为[时读]，披此凭依之人将被允许搭乘隙之流。</t>
  </si>
  <si>
    <t>效果：【不倒血力】（500耗点红色）：当你受到技能封禁、道具装备封禁、属性值临时下降效果时，使该次效果无效（若有一种以上，则装备者自选一种无效），并使自己的含有该三种效果的技能、装备无效（无法释放且无法装备），无法释放与无法装备的效果将在战斗结束后恢复正常。该效果在生效后陷入3回合的冷却</t>
  </si>
  <si>
    <t>简介/注释：越山涉水，病疫不得侵、疲劳不可倒、衰颓不可废，恍然行间，追日摘星</t>
  </si>
  <si>
    <t>立绘/外形叙述：
由新式凯夫拉与高延展性的新星材料打造的深色长裤</t>
  </si>
  <si>
    <t>立绘/外形叙述：一双精致的长靴，青色的游龙腾凤图纹盘旋在硬实的长靴皮表</t>
  </si>
  <si>
    <t>制作人：All As One</t>
  </si>
  <si>
    <t>效果：你受【永不背弃】【永不退避】效果影响，这为你提供250点抵点。
【乘风归】（300耗点）：你获得飞行能力，飞行速度等于行走速度，飞行高度为最高属性*30，在空中每回合至少执行一个移动动作，无法在零重力环境中飞行，且你的移动速度被替换为精神</t>
  </si>
  <si>
    <t>简介/注释：一双被附上了风元素的靴子，但技艺并不多好，这也是被戏称为多动症之鞋的原因</t>
  </si>
  <si>
    <t>效果：[白夜行]三阶效果（蓝色300）：你获得飞行能力，飞行速度为你的移动速度，飞行高度为你的最高属性*30，移动速度变为精神*1，飞行速度等于行走速度，飞行高度为最高属性*30，在空中每回合至少执行一个移动动作，无法在零重力环境中飞行；你获得30点体力上限，你降低30点能量上限。</t>
  </si>
  <si>
    <t>简介/注释：魔导师联会为了应对施法者体力不足而特意设计的长靴</t>
  </si>
  <si>
    <t>效果：
[反重力]三阶效果（蓝色300）：穿戴本装备的角色获得飞行能力，飞行速度等于行走速度，飞行高度为最高属性*30。
[快速机动]四阶效果（紫色400）：穿戴者的反应+20。</t>
  </si>
  <si>
    <t>简介/注释：A.R.C.学院最新研制成果之一，可以使体重较轻的人悬浮起来，同时也可以驱动引力发生器进行短途快速移动。</t>
  </si>
  <si>
    <t>【闪】六阶效果（橙色600）:你的被动闪避+90
【疾】六阶效果（橙色600）:你的单次移动距离上限+90
【迅】六阶效果（橙色600）:你的先攻判定结果增加60</t>
  </si>
  <si>
    <t>简介/注释：一位不知名的炼金术士以希腊神话中的神明使者之名制作出来的炼金道具，穿戴者彷佛拥有了风一般的速度，但终究只是炼金道具而已。</t>
  </si>
  <si>
    <t>立绘/外形叙述：灰色的长靴，在采用了复古设计的同时，还具有着一种时尚感</t>
  </si>
  <si>
    <t>立绘/外形叙述：一双看似有些笨重的靴子，厚厚的白色靴帮似乎包裹着什么，靴子的侧面萦绕着淡淡的流光。</t>
  </si>
  <si>
    <t>制作人：All As One（101二创？）</t>
  </si>
  <si>
    <t>制作人：(肥仔)</t>
  </si>
  <si>
    <t>[精神增幅]一阶效果（黑色100）：增加5点精神</t>
  </si>
  <si>
    <t>简介/注释：简介/注释：这个指环上面写着神秘的文字，也许跟某些事物有着联系</t>
  </si>
  <si>
    <t>【实现自身承诺之人】一阶效果（黑色100）:持有这个胸针的角色的眷顾值提升5点：</t>
  </si>
  <si>
    <t>简介/注释：从玛丽亚母亲手中传承下来的胸针，由诸多名贵宝石镶嵌，十分贵重。被当作礼物送给实现承诺之人（从【画(知更鸟）】带出）</t>
  </si>
  <si>
    <t>【基础性能】：每隔60分钟，酒瓶当中就会出现1体积的伏特加。可以饮用或倒出。                 
【敦敦敦】（100黑色）：消耗一个主动动作，恢复自身200点生命值。该效果具有3回合的冷却。            
【兴奋】（100黑色）：增加角色每回合移动距离15米。</t>
  </si>
  <si>
    <t>简介/注释：一个银色的酒瓶，其中有着永远不会喝尽的伏特加。似乎有着某种执念蕴含其中。</t>
  </si>
  <si>
    <t>【宁静】（300蓝色）：以一个主动动作发动，驱散你身上2个被赋予的效果。</t>
  </si>
  <si>
    <t>简介/注释：虚假的安宁。人所做的一切不过是为了但求“安心”，但是只有死亡才是永久的安宁。</t>
  </si>
  <si>
    <t>立绘/外形叙述：立绘/外形叙述：一个普通的银戒指，上面雕刻着些许古代铭文，其中还散发出微微的蓝色荧光，荧光映出了些许魔法颗粒</t>
  </si>
  <si>
    <t>立绘/外形叙述：普普通通的银色酒瓶，其上没有任何标签，看上去已经被人用过了一段时间。</t>
  </si>
  <si>
    <t>立绘/外形叙述：黑色的玉佩，看上去颇为诡异。</t>
  </si>
  <si>
    <t>制作人：萧犀</t>
  </si>
  <si>
    <t>[命中增幅]一阶效果（黑色100）：当你攻击时将抑制目标15点闪避对抗结果值</t>
  </si>
  <si>
    <t>简介/注释：这是一位仿制大师早年的练手做，所以效果只有原版的一小点</t>
  </si>
  <si>
    <t>[银质十字挂坠]一阶效果（黑色100）：使用了银材质制作的十字架，通常作为饰品随身佩带。银质材质通常来说有着抵御邪恶的作用，具体是否有效可由主持人来决定。</t>
  </si>
  <si>
    <t>简介/注释：守夜人、驱魔人和各类教职人员常见的配饰。</t>
  </si>
  <si>
    <t>[幸运女神的眷顾]二阶效果（绿色200）：持有该效果的角色在每个大回合内的1次判定与对抗结果可以上升等同于角色眷顾值的点数（玩家可以决定究竟哪一次触发），在角色持有多个类似效果时将自动选择其中最高的那一个，其余效果视为覆盖。</t>
  </si>
  <si>
    <t>简介/注释：幸运女神的一丝神力化作的手链，虽然幸运女神不一定眷顾着你，但是她的神力就在藏在这件饰品中。</t>
  </si>
  <si>
    <t>【旧梦】（蓝色300）：是那时甜蜜温存的梦啊，而如今一切成空。效果：使用者精神+10  反应+5.</t>
  </si>
  <si>
    <t>简介/注释：曾经有一个少年，仗剑江湖，结识了一个风华正茂的少女，二人情投意合。光阴斗转，许多年后，中间不知发生了什么。人们只知道江湖上多了一个悟得太虚剑意的绝世剑仙，他的身边没有佳人相伴，只有一个偶尔从他里衬的口袋里露出一角的发簪。</t>
  </si>
  <si>
    <t xml:space="preserve"> 做工精巧的银质
十字架挂坠，可作为配饰装饰在
身上任何喜欢的地方</t>
  </si>
  <si>
    <t>立绘/外形叙述：散发着微淡光芒的普通手链，看上去平平无奇.</t>
  </si>
  <si>
    <t>一个做工极为精致的发簪，上面有栩栩如生的云纹飞鸟图案，用珍奇玛瑙镶嵌着色，似乎是有心人手工打造。只是，这个款式，好像在奶奶的梳妆盒里见过？</t>
  </si>
  <si>
    <t>制作人：弧</t>
  </si>
  <si>
    <t>制作人：Nemo</t>
  </si>
  <si>
    <t>制作人：战术装甲ICe</t>
  </si>
  <si>
    <t>[食欲控制]一阶效果（黑色100）：（这个效果默认关闭，可以通过一个主动动作进行开启）一个可以控制进食欲望的面具，控制自己的欲望，让饥饿延长18小时，但是仅仅是控制饥饿感而已，不会真的填饱肚子，所以饿到一定程度时也会因为营养缺失而导致生命危险（也就是说比常人来说你可以晚进食18小时填饱肚子）</t>
  </si>
  <si>
    <t>简介/注释：野兽就算再优雅再温顺，可终究还是野兽         汉尼拔名气耀眼的心理学专家，作风如同绅士。实际是食人连环杀手和厨师。除了热衷杀人这一点外，汉尼拔是个典型的绅士，充满智慧，享受美食，并且对生活拥有很高的品味。</t>
  </si>
  <si>
    <t>效果：【海盗的壮硕】（200绿色）：使用者的生命上限增加200点。</t>
  </si>
  <si>
    <t>简介/注释：黑曜石制成的饰品，其上有着海风的气息。</t>
  </si>
  <si>
    <t>【长眠的沉醉之灵】（600橙色）：持有该词条的能力在将一名非调律者角色的生命值降低至0点时将直接将其彻底杀死，并使其无法享受战斗续航或是复活等能力的效果。        
【美妙香醇的气息】（300蓝色）：被动恢复能量值，每战斗回合恢复9点能量值且日常每小时恢复27点能量值</t>
  </si>
  <si>
    <t>简介/注释：不知由谁人制作的酒箱，其中安睡着那长眠的灵魂。</t>
  </si>
  <si>
    <t>效果：【狮子之力】（橙色效果600耗点---花费15000积分解锁）：角色壮硕获得30加值
【凤凰之力】（橙色效果600耗点---开启狮子之力并花费15000积分解锁）：角色反应获得30加值
【剑王之力】（橙色效果600耗点---开启凤凰之力并花费15000积分解锁）：角色爆发获得30加值
【月光之力】（橙色效果600耗点---开启剑王之力并花费15000积分解锁）：角色精神获得30加值
【白虎之力】（橙色效果600耗点---开启月光之力并花费15000积分解锁）：角色协调获得30加值
【银狼之力】（橙色效果600耗点---开启白虎之力并花费15000积分解锁）：角色眷顾获得30加值</t>
  </si>
  <si>
    <t>简介/注释：创界山第七届层守护者--圣龙妃持有的勾玉，拥有六大圣神的力量，并使用金龙的力量将他们统合在了一起。可通过解锁圣神之力逐步解放勾玉的力量</t>
  </si>
  <si>
    <t>立绘/外形叙述：黑色的船锚状饰品，看上去没有什么特别之处。</t>
  </si>
  <si>
    <t>立绘/外形叙述：一个透着诡异绿光的正方体，体积并不大，其中浸泡着似乎是酒的绿色液体。</t>
  </si>
  <si>
    <t>立绘/外形叙述：一个玉白色的勾玉，放在阳光下能散发出隐隐的彩虹光芒</t>
  </si>
  <si>
    <t>制作人：锁枭《汉尼拔》</t>
  </si>
  <si>
    <t>制作人：衣冠秦寿--超魔神英雄传</t>
  </si>
  <si>
    <t>[风神佩]二阶效果（绿色200）：让第一次看到你的异性强制增长一星好感。（对其它种族异性或同性恋机制的异性无效）</t>
  </si>
  <si>
    <t>简介/注释： 风神如玉，气宇轩昂，能够有效的其对自己的第一印象。</t>
  </si>
  <si>
    <t>效果：它会占据一格饰品栏，然后融入宿主的身体（宿主只能是有智能的生物）。使用者需要为构装体。装备后使用者体积会增加此物品的体积，并且身体颜色会稍微变黑，程度取决于本身体积和此物品体积比值以及两者原本颜色的差距。
【污秽魔法】（200）：装备者不能是光明生物。非黑暗生物装备后视为黑暗生物，享受黑暗生物的加成/减成，对黑暗生物无效。
【暗影要塞】（400）：你每有1级的护甲等级，在受到攻击时你就可以得到固定15点的伤害减免，拥有多个连锁护甲词条的角色可以自行选择一个自身拥有的任意等级的连锁护甲生效，其余连锁护甲效果则视为被覆盖（无法生效）（600）。单回合移动距离上限下降60米（-200）。
【扭曲之源】（300）：被动闪避判定降低30点（-200）。每回合一次，在受到带有破甲的打击时（无论其等级），进行一次[1D100+壮硕&gt;100]的判定，如果判定成功则无视这次破甲效果，只结算其伤害量，在每回合的第一次判定成功后，该效果都将进入冷却（500）。
【虚空结晶】（100）：壮硕+10（200），需要占用10点“能量”能量池上限（-100）。</t>
  </si>
  <si>
    <t>简介/注释：“过去残存之事物……自身创造之盈余……一切一切之存留——暗影金属之铸就。”这是堕落的神秘使自污秽魔法之中发掘而出的一种金属物质，自阴影中诞生，扭曲着它所接触到的一切。</t>
  </si>
  <si>
    <t>[转生]二阶效果（绿色200）：持有者死亡时，他将会带着记忆转生。就是带着原来的背景，人际关系创一张新卡，不可改变名字，不可改变本身性格，好友栏保留。</t>
  </si>
  <si>
    <t>简介/注释：据说是从某个神秘的古代遗迹里挖出来的。根据救赎之舟考古部门严密地考察，此吊坠是为“转生吊坠”，能使持有者在死后保留记忆转生。</t>
  </si>
  <si>
    <t>[摄物之手]三阶效果（蓝色300）：：凝聚精神力注入戒指之中，召唤一只与你心神相通的无形巨手，以每回合消耗1点能量值为代价可以对10体积10重量以下任意单位进行随心所欲的搬运，摄取，破坏，抓握等等，这只巨手不具有穿透的特性，必须遵照传统的物理学规则进行运动（灵体与不受物理规则的生物除外）
这只无形之手的射程等于 你的精神*1m（至多50m）
如果将要进行诸如力量对抗等可能的操作，这只无形巨手的壮硕值将默认为10点，除非你额外向其中再次注入能量
1点能量值将增加1点力量对抗判定值，上限50点
你甚至可以操控这只无形之手握住敌人的脚腕，亦或是缴械，再或者从你自己身上取出什么东西，骚扰敌方，进行偷窃等等（当然这些操作具体需要询问主持人，由主持人决定效果。）
这只无形之手可以被灵视或是其他精神类感知效果察觉，具体表现为一个光线扭曲的区域</t>
  </si>
  <si>
    <t>简介/注释：传说之中，最初的先知，神代降临的化身，犹太第三王，所罗门王，天父曾经赐予他十枚指环，用来调动山与海，天与地的力量，但他晚年的倒行逆施，使王朝和神代失去了天父的眷顾，自己身陨，那十枚指环也散落无踪
据说这枚指环是中枢记录之中，所罗门用以施威与摄取的“义手”的力量，为了更好的令轮回者服务于中枢，这件魔法道具的记录被复制出来，制作成了一件序列道具</t>
  </si>
  <si>
    <t>立绘/外形叙述： 一块一看就不是凡品的玉佩，由一根金丝红绳穿过，外形是一条盘龙。</t>
  </si>
  <si>
    <t>立绘/外形叙述： 一根不知道是什么材质的链子串着一块石头，石头上刻着一条蛇头尾相接的图案。</t>
  </si>
  <si>
    <t>立绘/外形叙述： 这是一枚通体银色的指环，上面的纹路呈现紫蓝色，所有紫蓝色的终点，也是戒指的戒面上，镶嵌着一颗透亮的八个切面的幽兰色魔法宝石，宝石内部刻画着不明意义的魔法术式，戒指的环状内部铭刻着一句话
“我当称颂你的名，因你与义举同行”</t>
  </si>
  <si>
    <t>制作人：大世落幕《MC MOD：污秽魔法》</t>
  </si>
  <si>
    <t>制作人：梧桐（吾主阿）</t>
  </si>
  <si>
    <t>[希望]二阶效果（绿色200）：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</si>
  <si>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 有人说，邪恶之心将永存远方，诅咒人世。
那是嘲讽人类恶的必要恶。
那是为铸造飘渺的和平而存在的安全机构。
并没有人记得无记名的基石。
逝去的日常。
崩坏的自我。
烙印的憎恶。
见证这一切直到最后的碎片。
———曾爱过他的奥尔黛西亚（绣球花），在境界绽放着。</t>
  </si>
  <si>
    <t>【背叛】（600橙色）：在对方释放主动或是引导类型的技能时，消耗20能量以一个瞬发动作与对方进行一次我方判定结果-0的精神对抗（当多个角色同时进行打断时将只取其中的一个打断效果生效），成功后可打断对方的释放并让对方的技能强制陷入冷却（无冷却则不陷入），即使失败也可以使对方正在释放/引导的技能额外添加2AP的额外引导时间，无法打断瞬发和强制瞬发技能，可以打断最高600优先度的技能。 
【贿赂】（600橙色）：当你面对光明生物，神职人员，正教信徒或具备神性的生物时，你的常规攻击伤害+140。
【犹大之血】（300蓝色）：你的精神+20，但是壮硕-10。</t>
  </si>
  <si>
    <t>简介/注释：这是犹大出卖了耶稣以后所获得的三十个银币之一，由于沾染了犹大呕吐出的鲜血，拥有了神秘的力量。</t>
  </si>
  <si>
    <t>［星辰变］三阶效果（蓝色300）：这枚特殊的吊坠能够吸收日月星辰之力补给给携带者，为其提供源源不断的体能支持。携带时，使用者体力上限+30。</t>
  </si>
  <si>
    <t>简介/注释：这颗吊坠来自于鸿蒙之中的星辰，并非凡间之物。</t>
  </si>
  <si>
    <t>【不羁者】（300耗点蓝色效果）：能够看见灵体并与其交流，角色自己可以主动地关闭灵媒效果。可以攻击灵体。可以让角色获得飞行能力，飞行速度等于行走速度/2，飞行高度为最高属性*10m。</t>
  </si>
  <si>
    <t>简介/注释：人生而自由，却无往不在枷锁之中。
与高格者有约的人们为了自由，选择了背弃誓约，诅咒腐蚀了他们的灵魂，而他们却将自己的意思打造成了戒指，选择着不羁之人成为自己的御主</t>
  </si>
  <si>
    <t>立绘/外形叙述： 绽放的尔黛西亚（绣球花），佩戴时别在腰间。</t>
  </si>
  <si>
    <t>立绘/外形叙述：看起来很是普通的古朴银币，只是其中的一角沾染了无法抹去的血迹。</t>
  </si>
  <si>
    <t>立绘/外形叙述： 一颗类似于眼泪形状的吊坠，外表沉陷出淡蓝色，其中有着星星点点的亮光。</t>
  </si>
  <si>
    <t>立绘/外形叙述：古铜色的戒指，犹如在路边捡来的垃圾，但是在戒指的内侧却有着火焰一样的铭文写着“自由”</t>
  </si>
  <si>
    <t>制作人：无</t>
  </si>
  <si>
    <t>制作人：Rosmarinus</t>
  </si>
  <si>
    <t>效果：[万能之人]四阶效果（紫色400）；瞬发将自身的日常技能替换为另一个同等级日常技能（无法替换联动技能）。若拥有联动技能则该联动技能暂时失效，替换持续24小时，可强制瞬发取消替换，单次干涉任务中角色只能切换至多三次。</t>
  </si>
  <si>
    <t>简介/注释： 万能之人本身并不是攻击型宝具而是在一瞬间分析对方的宝具在对自身进行调整达成反击的效果，这个装置只能达到分析技能并对自身能力改造的地步。</t>
  </si>
  <si>
    <t>效果：[猪的电眼逼人！]四阶效果（紫色400）：持有者可以以一个主动动作从眼中射出2道线型激光来攻击一个100米内的敌人，激光不会影响正常的视觉，每道激光的伤害为100点，需要消耗2次闪避或防御来规避，使用时要喊出“猪的电眼逼人！”，冷却5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</si>
  <si>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大智若愚的符咒——猪符咒，可以使人获得强大的激光眼</t>
  </si>
  <si>
    <t>[龙威]四阶效果（紫色400）：角色执行通常攻击指令时，造成80点额外的物理伤害</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</si>
  <si>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传说这是象征着“圣主”的符咒——龙符咒，可以使人获得强大的攻击力</t>
  </si>
  <si>
    <t>效果：
基础效果：购买时为该装备选择一种形态，这同时会改变该装备的名称和效果名称及外观描述，但对效果无影响。
[云兮飘摇/影兮莫名]（橙色600点）角色在进行被动闪避判定时，获得135点加值，作为代价，角色的被动防御判定获得90点减值。
[涤荡四方/乱渊潜影]（橙色600点）角色的近战攻击范围增加60米。
[万里行云/八方暗潮]（橙色600点）角色的AP增加3点。
[云生万象/影映九阴]（橙色600点）每战斗回合的结束阶段恢复18点能量值/体力值且日常每小时恢复54点能量值/体力值（在购买时选择能量或体力其一）</t>
  </si>
  <si>
    <t>简介/注释：这是一个种族留下的最后印记之一，象征着这个种族天性的力量与本源。</t>
  </si>
  <si>
    <t>立绘/外形叙述：一个映着达芬奇头像logo的表盘。</t>
  </si>
  <si>
    <t xml:space="preserve"> 一颗似乎被人刻意打磨过的规整的八边形石块，外表看上去平平无奇，只有刻在其中央的一只肥胖的小猪，但不知为何，总让人无法直视它的双眼</t>
  </si>
  <si>
    <t>立绘/外形叙述： 一颗似乎被人刻意打磨过的规整的八边形石块，外表看上去平平无奇，只有刻在其中央的一只飞舞的巨龙，让人看到就不由得心生敬意</t>
  </si>
  <si>
    <t>立绘/外形叙述：通体洁白的戒指，轻灵的外形如同雨后天边的晚霞般纤细，细密的纹路似是流云凝成。/遍体漆黑的指环，凌乱的形状好似阳光透过树枝投下的阴影，纹络细看之间却也似乎包含着某种韵律。</t>
  </si>
  <si>
    <t>制作人：阎界止《fate》</t>
  </si>
  <si>
    <t>制作人：句号《成龙历险记》</t>
  </si>
  <si>
    <t>制作人：云影</t>
  </si>
  <si>
    <t>［烨烨］二阶效果（绿色200）：每一次当你进行主动攻击时，抑制对方30点闪避对抗数值。</t>
  </si>
  <si>
    <t>简介/注释：连宗真传弟子所佩戴的戒指，上面或多或少拥有着名为灵气的未知能量存在。</t>
  </si>
  <si>
    <t>[觉之眼]三阶效果（蓝色300）：主动使用，可以洞察人心，主持人可以告诉你真实或虚假的对方心里所想的事情。一天只能用一次。使用完后你的眼睛会合上需要休息一段时间。</t>
  </si>
  <si>
    <t>简介/注释： 你们知道么每一只觉妖只有一只觉之眼，如果把它拿走这只觉就会死去，所以没有买卖就没有杀害。请勿购买此物品，你的举动拯救一只觉。</t>
  </si>
  <si>
    <t>基础效果：由于是插在脑后的半植入式辅助芯片，灵魂类生物暂时无法使用。因为植入后会连通中枢神经，因此要取下的话至少需要拥有【医学】（宗师）的人操刀进行手术才可以。否则，强行取下需要进行一次1D100&gt;50的判定，失败则判定为脑死亡，无法被除了复活币以外的任何形式复活（失败默认取下，复活后会自动成为摘除成功的状态）。构装体由于其特殊构造在摘除时可以无负面直接摘除。                                                                                                                                                                                                                                                                                                            [演算强化]三阶（蓝色300）：辅助芯片刺激了你的皮层信息交互能力，你的信息理解和分析能力得到加强，脑域被开拓。效果：佩戴者的精神+15。
[反射加速]三阶（蓝色300）：辅助芯片强化了你的神经，加快了反射在中枢神经的处理时间。效果：佩戴者的反应+15。</t>
  </si>
  <si>
    <t>简介/注释：简介/注释：人类军事技术研究所HENTA实验室研究出的强化芯片。用于强化士兵的大脑能力。使得任何人的信息处理速度都可以跟上驱动铠等载具的智能主脑的辅助提示。</t>
  </si>
  <si>
    <t>[约定]一阶效果（黑色50）：在购买这枚戒指时主戒会和购买者绑定，无法被购买者以外的人佩戴，副戒在被赠送给他人时会与被赠送者绑定，无法被其他人佩戴。佩戴后无法在轮回中枢以外的地方摘下。
[鸩酒]二阶效果（绿色200）：当主戒和副戒的佩戴者在同一个场景中，其中一方死亡时，另一方可以按照10：1的比率将自己的生命值作为其极限生命值，最高100。双方在同一场景中，当一方因为[剧毒]以外的原因死亡时，存活的一方全判定受到100减值，持续一小时。
[剧毒]一阶效果（黑色150）：当主戒与副戒的佩戴者在同一个轮回中，可以在用一个瞬发动作发动，对方在这次轮回中全判定+30，而使用者立刻死亡并无法以任何方式复活（包括主持人概率性的第二次生命），这个能力的发动必须完全出于自愿。主戒与副戒的佩戴者互相发动攻击时，被攻击方的被动的闪避/防御判定受到60点减值</t>
  </si>
  <si>
    <t>简介/注释： 爱情就是甜蜜的鸩酒，即使会被毒伤，也要将其饮下。这对戒指并非由工匠打造，而是由为恋人牺牲一切的决心自然凝结而成，是纯粹而没有私心的爱。你，有着与伴侣戴上这枚戒指的决心吗</t>
  </si>
  <si>
    <t>立绘/外形叙述：如同红玉一样的戒指。</t>
  </si>
  <si>
    <t>立绘/外形叙述： 复数的线圈连接着的第觉之眼漂浮在胸口附近。</t>
  </si>
  <si>
    <t>立绘/外形叙述：立绘/外形叙述：立绘/外形叙述：一枚灰色的圆形芯片，大概指甲盖大小，边缘处有9个突出的小针脚，似乎可以在正确的位置刺入皮肤后自动连通神经。正面有一个标识——一个大大的黑色“Z”字用似乎是激光雕刻的手法刻在深灰色的芯片上。</t>
  </si>
  <si>
    <t>立绘/外形叙述： 银质戒臂，雕有玫瑰花纹，主戒与副戒的玫瑰花纹相反，花头为酒红色心型宝石，反射着迷醉的光芒，副戒的酒红色宝石略小。</t>
  </si>
  <si>
    <t>制作人：染发水</t>
  </si>
  <si>
    <t>制作人：kira</t>
  </si>
  <si>
    <t>【法术增幅】（300蓝色）：持有者的精神+15。                
【魔力供给】（300蓝色）：持有者的能量上限额外增加30。        
【源泉】（300蓝色）：持有者能够每战斗回合恢复9点能量/每日常小时恢复27点能量。
【死亡逆转】（300蓝色）：能够消耗一个瞬发动作将下一次受到的致命伤害抵消并且等量恢复生命，cd为3回合，并且只有在生命低于壮硕*5时才能使用。这个效果最多转化133点伤害。</t>
  </si>
  <si>
    <t>简介/注释：魔法石，又名尼可梅勒的魔法石，贤者之石。在历史上，这块石头有着许多称呼，每次现世都会引起极大的混乱，究其原因，还是因为它那堪称逆天的能力：延续生命。对于凡人而言，这值得他们堵上一切。</t>
  </si>
  <si>
    <t>[思念]六阶效果（橙色600）：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每个干涉任务只能触发一次（多个极限生命值的效果无法叠加，且共享冷却时间，玩家有权利自行判定多个角色携带的极限生命值效果中哪一个生效）。</t>
  </si>
  <si>
    <t>简介/注释： 正因为承担着这份思念，才能在绝境中爆发出不可思议的力量。</t>
  </si>
  <si>
    <t xml:space="preserve">效果：
【维山帝秘识】（600橙色）：精神+30。
【感知时间】（600橙色）：AP+3。
【永恒魔法】（600橙色）：当角色进行引导类型技能时，可以减少引导技能5点AP消耗，每回合只能生效一次，而减少引导也不得低于4AP的消耗，一次战斗只能对同一个技能生效一次。当角色同时拥有多个该词条效果时，只取其中耗点最高的效果生效，其余的视作被覆盖。
【洞悉未来】（600橙色）：主动闪避判定+45，被动闪避判定+45。
【扭转命运】（600橙色）：当持有者进行闪避动作时，可以额外进行2次重投，取其中的最大值作为最终数值。当角色同时拥有多个该词条效果时，只取其中耗点最高的效果生效，其余的视作被覆盖。
【克敌机先】（600橙色）：使角色的先攻判定结果+60。            </t>
  </si>
  <si>
    <t>简介：阿戈摩托之眼，是奇异博士从异维度魔法永恒阿戈摩托那得到的，奇异博士曾换过好几个护身符用于承载阿戈摩托之眼。关于它的起源并不清楚，有的人说是全视者阿戈摩托自己制作了它，也有些人说是阿戈摩托在天上繁星之间找到了这颗已漂流多年的眼球</t>
  </si>
  <si>
    <t>[守护屏障]二阶效果（绿色200）：以一个瞬发动作，对技能范围内的一个角色投射一个以能量编织的守护屏障（可以将目标选定为自己），冷却时间3回合，屏障具有200耐久度，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</si>
  <si>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简介/注释：来自一个名叫中州的队伍，据说是当时里的队伍智者楚轩制造，依稀还能看到上面仪器使用的痕迹，但不得不说这是你在前期生活的必备之物（一场轮回只能携带一个）</t>
  </si>
  <si>
    <t>立绘/外形叙述：一块晶莹剔透的红色水晶，其中隐隐有着魔力流转地波动。仔细观察，会使人感到头晕目眩，恨不得当即将其拿走，据为己有——当然，这样做的人最后都遭遇了不测。</t>
  </si>
  <si>
    <t>立绘/外形叙述： 依据紫罗兰花样式制作的头饰</t>
  </si>
  <si>
    <t>立绘/外形叙述：带着淡淡龙纹的玉佩，上面隐隐还闪烁这一些光泽，若是仔细观察似乎能够看到一条鲜红的小龙在上面游动</t>
  </si>
  <si>
    <t>制作人：日桑《无限恐怖》</t>
  </si>
  <si>
    <t>[壮硕振幅]三阶效果（蓝色300）：持有者增加15壮硕。
[爆发振幅]三阶效果（蓝色300）：持有者增加15爆发。
[协调振幅]三阶效果（蓝色300）：持有者增加15协调。</t>
  </si>
  <si>
    <t>简介/注释：由传奇级的大地魔熊的魔核改造出的宝玉。只是拿着就可以极大的加强使用者肉体层面的能力。</t>
  </si>
  <si>
    <t>[精神振幅]六阶效果（橙色600）：持有者增加30精神。
[反应振幅]三阶效果（蓝色300）：持有者增加15反应。</t>
  </si>
  <si>
    <t>简介/注释： 由传奇级的精神系魔兽魔核改造出的宝玉。只是拿着就可以极大的加强使用者精神层面的能力。</t>
  </si>
  <si>
    <t>[破坏神之手影]六阶效果（橙色600）；一轮回一次，消耗30能量值引导8ap，对以自身为中心半径50米范围的圆形区域的至多5个单位（不包括自身）造成100点能量伤害的光雨轰炸。受到伤害后的目标防御等级下降2。光雨轰炸将持续3回合，期间无法主动中断（除非被打断）。此攻击不会破坏地形但是会对建筑物等造成打击（具体由主持人判断）</t>
  </si>
  <si>
    <t>简介/注释： 落下神之愤怒的宝具，对范围内所有生命造成无差别的毁灭，注意自己也是被毁灭的目标而且自己无法进行闪避。</t>
  </si>
  <si>
    <t>【刹那】（600橙色）：你可以在该装备中存储一个优先级最高为600的精神异能体系技能。装载的技能资历将会叠加在本装备上。
【永恒】（600橙色）：你可以在该装备中存储一个优先级最高为600的精神异能体系技能。装载的技能资历将会叠加在本装备上。
【世界】（600橙色）：内部拥有1000体积1000重量的储物空间（只能收容序列库内容）（戒指内的重量会独立计算）     
【边界】（600橙色）：额外提升500重量500体积的储物空间。</t>
  </si>
  <si>
    <t>简介/注释：时间之外的世界。                     虚空当中的净土。               你是黑翼的君王最后的传承；                     你是永夜的新皇崛起的象征。</t>
  </si>
  <si>
    <t>立绘/外形叙述： 黄色的宝玉被镶嵌在了金色的金属中，周围的空气不知为何微微扭曲</t>
  </si>
  <si>
    <t>立绘/外形叙述： 透明的宝玉被镶嵌在了金色的金属中，周围的空气不知为何微微扭曲</t>
  </si>
  <si>
    <t>立绘/外形叙述： 一个映着阿周那头像logo的表盘。</t>
  </si>
  <si>
    <t>立绘/外形叙述：一个神秘的空间，在现实当中的纽带为一块黑色的晶体。能够将其化成任何形式的衣物或是饰品所装备。（这也就意味着，你可以将其防具部位改变到任何位置上。）</t>
  </si>
  <si>
    <t>[魔力放出]六阶效果（橙色600）：角色的通常攻击将附加120点额外的能量伤害，能量种类可以从火，水，风，土，光，暗中选择</t>
  </si>
  <si>
    <t>简介/注释：简介/注释： 加入了魔力转化机关与6种元素枢纽的魔力核心，只要往里面输入能量就可以到达点燃火焰，制造流水，点亮环境等不可思议的效果</t>
  </si>
  <si>
    <t>[隐身]（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
[属性增幅]二阶效果（绿色200）：持有此符咒者增加10点精神</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</si>
  <si>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鬼魅的符咒——蛇符咒，可以使人获得隐去身形的能力</t>
  </si>
  <si>
    <t>[兔的力量]六阶效果（橙色600）：持有此符咒时，持有者拥有额外的3点ap</t>
  </si>
  <si>
    <t>简介/注释：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速度的符咒—兔符咒，可以使人获得无法想象的速度</t>
  </si>
  <si>
    <t>[轻盈]二阶效果（绿色200）：持有此符咒时，使角色可以免疫高处的摔落伤害        
[飞行]三阶效果（蓝色300）：持有此符咒时获得飞行的能力，飞行速度等于行走速度，飞行高度为最高属性*30m，移动速度被替换为精神*1。</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</si>
  <si>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天空的符咒——鸡符咒，可以使人获得飞行的能力</t>
  </si>
  <si>
    <t>立绘/外形叙述：立绘/外形叙述： 一颗圆形的珠子内，不时的闪过各种元素的影子。</t>
  </si>
  <si>
    <t>立绘/外形叙述 一颗似乎被人刻意打磨过的规整的八边形石块，外表看上去平平无奇，只有刻在其中央的一只精致的兔子让人眼前一亮</t>
  </si>
  <si>
    <t>立绘/外形叙述 一颗似乎被人刻意打立绘/外形叙述： 一颗似乎被人刻意打磨过的规整的八边形石块，外表看上去平平无奇，只有刻在其中央的一只火焰般的雄鸡让人眼前一亮</t>
  </si>
  <si>
    <t>[属性增幅]六阶效果（橙色600）：持有此符咒时，增加持有者30点爆发</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</si>
  <si>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力量的符咒——牛符咒，可以赐予人强大无比的力量</t>
  </si>
  <si>
    <t>[自愈]五阶效果（橙色600）：每战斗回合的结束阶段恢复[壮硕*3]点生命值且日常每小时恢复[壮硕*9]点生命值，所有的类似效果中只取最高的一种生效，至多恢复至角色的生命值上限。</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</si>
  <si>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治愈的符咒——马符咒，可以使人获得强大的恢复力</t>
  </si>
  <si>
    <t>[死亡免疫]五阶效果（橙色500）：角色在承受足以将极限生命值清空的伤害时，进行一个（rd100＞20）让角色保留最后1点生命值，该效果只能在极限生命值内触发，此效果每次任务触发一次</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</si>
  <si>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重生的符咒——狗符咒，可以使人获得强大的生命力</t>
  </si>
  <si>
    <t>[灵视]一阶效果（黑色100）：能够看见灵体，角色自己可以主动地关闭或开启灵视效果        
[透体]：五阶效果（红色500），消耗角色体力值或能量值共计30点，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当角色的体力值或能量值无法支撑这样的行动时，那么则无法启动这个效果，启动这个效果的动作类型算作瞬发/强制瞬发效果，冷却时间1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</si>
  <si>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灵魂的符咒——羊符咒，传说可以使人获得灵魂出窍的能力</t>
  </si>
  <si>
    <t>立绘/外形叙述：立绘/外形叙述： 一颗似乎被人刻意打磨过的规整的八边形石块，外表看上去平平无奇，只有刻在其中央的一只蓝色的牛头让人似乎看到就充满了力量</t>
  </si>
  <si>
    <t>立绘/外形叙述： 一颗似乎被人刻意打磨过的规整的八边形石块，外表看上去平平无奇，只有刻在其中央的一只奔腾的骏马，让人看到就感觉身心都得到了治愈</t>
  </si>
  <si>
    <t>立绘/外形叙述： 一颗似乎被人刻意打磨过的规整的八边形石块，外表看上去平平无奇，只有刻在其中央的一只憨态可掬的小狗，让人不禁发笑</t>
  </si>
  <si>
    <t>立绘/外形叙述： 一颗似乎被人刻意打磨过的规整的八边形石块，外表看上去平平无奇，只有一只刻在中央的一只绿色的小羊，给人一种安心的感觉</t>
  </si>
  <si>
    <t>[回光返照]六阶效果（橙色600）：持有者在干涉任务中因为极限生命值清空而死亡时，会在30分钟后复活，复活后拥有10点生命上限，此状态持续到任务结束，中途被人杀死依旧算作死亡，任务结束后若没有特殊情况则依然死亡，一次任务限一次，且此符咒轮回者只能携带一枚。</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</si>
  <si>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生命的符咒——鼠符咒，传说可以使人获得起死回生的能力</t>
  </si>
  <si>
    <t>[能量源头]：六阶效果（橙色600）：装备者每战斗回合恢复18点能量值且日常每小时恢复54点能量值，
[能量补充]：三阶效果（蓝色300）：使用需要消耗能量池的技能时减少3点能量消耗但能量消耗最低不能低于2点。</t>
  </si>
  <si>
    <t>简介/注释：一个1*1*1厘米的小蓝方块，无限的能量从中溢出，可以别在头发上。可以散发非常非常微弱的白色光芒但因为魔方是蓝的所以看起来是蓝光，自由开关</t>
  </si>
  <si>
    <t>[索敌]六阶效果（橙色600）：你可以消耗一个瞬发动作以及20点能量锁定150米内的一个目标，命中目标后会对其施加[标记]效果，被[标记]的角色将会持续暴露在对其施加[标记]的角色的主要感官中，且被[标记]的角色的所有技能在同时判定时的优先等级视为下降100。当一个角色同时受到多个该词条效果影响时，会分别呈现在多个施加者和其选定的共享角色的主要感官中。效果持续时间3回合，冷却5回合。</t>
  </si>
  <si>
    <t>简介/注释：简介：每一位监视者都是被神所祝福的射手，他们代替世界的意志清除世界内的潜在威胁。当监视者爱上一个生物时，则会挖去自己的眼睛将其制作为这件装备来表达自己至死不渝的爱慕之情，这种特殊的习惯也为监视者们带来不少的麻烦。（该装备因为其特殊性只能装备一个）</t>
  </si>
  <si>
    <t>[阴阳平衡]六阶效果（橙色600）：当持有者一回合内第一次进行攻击时，造成的伤害将减少100点，下一次进行攻击时，造成的伤害将增加200点，之后即使再次进行攻击也无法触发此效果，该效果不可叠加</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</si>
  <si>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阴阳的符咒——虎符咒，可以使人平衡自己的力量</t>
  </si>
  <si>
    <t>立绘/外形叙述： 一颗似乎被人刻意打磨过的规整的八边形石块，外表看上去平平无奇，只有一只刻在中央的一只灰色的老鼠，给人一种不安的感觉</t>
  </si>
  <si>
    <t>立绘/外形叙述：外形叙述：这是一条骨制项圈，窥视一切的眼球被镶嵌于项圈的正中央。</t>
  </si>
  <si>
    <t>立绘/外形叙述： 一颗似乎被人刻意打磨过的规整的八边形石块，外表看上去平平无奇，只有刻在其中央的两只上半身相连的老虎不由得让人想到了中国的八卦阵所代表的阴阳</t>
  </si>
  <si>
    <t>制作人：鸭鸭（柜子）</t>
  </si>
  <si>
    <t>制作人：斯普林菲尔德</t>
  </si>
  <si>
    <t>效果：【扭曲】：至尊魔戒时时刻刻都在扭曲着他的使用者，只有精神强大，并且时时刻刻处在巅峰状态，才能抵御至尊魔戒的蛊惑。只有精神大于150才能使用该装备。   
【索伦之善变】（600橙色）：索伦能够以各种面目出现在世人面前而不受识破，这源于其强大的黑暗魔力。同样的，至尊魔戒也继承了这种能力。能够为使用者提供30点额外精神力。
 【蔽日之阴影】（600橙色）：释放一个瞬发动作，与周围的其他单位进行一次精神对抗，而本次对抗失败则视为无影响，而成功之后，会于对抗者的眼中消失，进入“隐身”状态，当“隐身”状态对目标造成影响会解除本状态，在状态下第一次对抗会获得相当于精神*1的加成值。
 【虚空之境】（600橙色）：索伦的灵魂长期飘荡在虚空之境当中，因此至尊魔戒也同样使得使用者拥有了行走虚空的力量。这样的力量虽然强大，但必须要拥有足够旺盛的能量庇护自身，否则必然为虚空所侵蚀，魂飞魄散。增加使用者40点反应。该效果需要占用使用者20点能量上限。
【美善】（600橙色）：索伦曾经的身份乃是迈雅，受到了维拉的眷顾。在索伦抛弃迈雅的身份时，他将这种眷顾封存起来，日后融入到了魔戒之内，也成为了他凭借美善肉身，以天赋宗师身份欺骗精灵的依存。使用者的眷顾+30。
【扭曲】（600橙色）：通过魔戒的力量，蛊惑他人的心智，来扭曲他人的思想。消耗20能量消耗一个瞬发动作，在对方释放需要消耗能量的技能时，根据效果等级通过与对方进行一次我方判定结果-0的精神对抗，成功后可打断对方的施法并让对方的技能强制陷入冷却（无冷却则不陷入），即使失败也可以根据效果等级使对方正在释放/引导的技能额外添加2AP的额外引导时间（此引导时间将不会被计入技能体系的额外伤害中），无法打断瞬发和强制瞬发法术。
【支配】（600橙色）：能够使得使用者额外获得3点ap。
【生命延续】（600橙色）：能够使得使用者的生命增加600点。
【索伦之加护】（600橙色）：使用者的能量上限+40，体力上限+20。</t>
  </si>
  <si>
    <t>简介/注释：苍穹下，精灵众王得其三，
石殿中，矮人诸侯得其七，
尘世间，必死凡人得其九，
魔多翳影，王座乌沉，
黑暗魔君执其尊。
至尊戒，驭众戒；
至尊戒，寻众戒，
魔戒至尊引众戒，
禁锢众戒黑暗中。</t>
  </si>
  <si>
    <t>[炎装]6阶效果（600）：当使用非常规攻击相关的主动攻击技能时，攻击距离增加5米，同时获得300点炎属性伤害加成
[武装射出]3阶效果（300）：在对方使用法术时可使用一次强制瞬发动作，根据效果等级通过与对方进行一次我方判定结果-10的精神对抗，成功后可打断对方的施法并让对方的法术强制陷入冷却（无冷却则不陷入），即使失败也可以根据效果等级使对方正在释放/引导的法术额外添加1AP的额外引导时间（此引导时间将不会被计入技能体系的额外伤害中），无法打断瞬发和强制瞬发法术，可以打断最高600优先度的法术，一次战斗仅可使用一次。</t>
  </si>
  <si>
    <t>简介/注释： 采用了磁力漂浮的作カ制式配装劍，在关键时刻可以直接射出，内置炎装系统，3把短剑与装备融合形成巨大的能量炎剑</t>
  </si>
  <si>
    <t>[伪装系统]基础效果：将自身服装外形改造为红色的旗袍
[千层甲]6阶效果（600）: 如果你自身的护甲等级达到满值，那么只要你的壮硕值高于目标超过30点，在目标对你造成伤害时，他的破甲效果就不会有效
[轻盈]2阶效果（200）：免疫掉落伤害。</t>
  </si>
  <si>
    <t>简介/注释：内置的投影系统可以伪装服装外形。其特殊的内置结构通过内部提供的护甲额外增加防御力，并减免掉落伤害</t>
  </si>
  <si>
    <t>[黑雾缭绕]四阶效果（400）：消耗一个瞬发技能指令消耗10能量发动，对5m内的任一角色投射一个以黑雾组成的屏障，屏障持续3回合，屏障具有550耐久度，在屏障耐久度耗尽之前它会帮助内部的角色抵挡外来伤害（无论角色是否选择了应对措施），一场战斗只能使用一次。（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[轻盈]2阶效果（200）：免疫掉落伤害。</t>
  </si>
  <si>
    <t>立绘/外形叙述：一枚表面平滑，毫无特色的金色戒指，但在火炎燃烧时，戒指内外也会显现如火的文字：Ash nazg durbatulûk, ash nazg gimbatul, ash nazg thrakatulûk, agh burzum-ishi krimpatul.粗略地翻译，其意为：魔戒全属至尊御，至尊指引诸魔戒，至尊魔戒唤众戒，众戒归一黑暗中。</t>
  </si>
  <si>
    <t>立绘/外形叙述： 立绘/外形叙述：在背后漂浮的3把赤红色与黑色相交的短劍</t>
  </si>
  <si>
    <t>立绘/外形叙述：黑色雾气凝聚成实体而成的指环，不时有着些许黑雾升华。</t>
  </si>
  <si>
    <t>[流光]（橙色600）：当其进行闪避动作时，可以额外进行两次重投，取三次中的最大值作为最终数值</t>
  </si>
  <si>
    <t>简介/注释：简介/注释：黑色苍穹犹如战火硝烟的大地，赤红烈阳横扫着残酷战场上的一切，这是他内心具现化后的真实体现，也是叙拉古战争中所有人对于那支雇佣兵队伍最真实的感受</t>
  </si>
  <si>
    <t>【极速】（600耗点橙色六阶）:装备者获得3AP。
【充能】（300耗点蓝色三阶）:装备者获得30体力
【加速】（200耗点绿色二阶）:装备者的反应爆发+5</t>
  </si>
  <si>
    <t>简介/注释：简介/注释：ES社制造的魔道道具之一，拥有着不可思议的加速的能力，可以让一个加速实数倍，在相同的时间里面完成数十件事情。</t>
  </si>
  <si>
    <t>【极讯】（600耗点橙色）:让使用者变得更加敏捷，更加具有力量。爆发，反应+15。
【劈风】（100耗点黑色）:你的远程通常攻击在已有的远程攻击基础上增加100米的距离。</t>
  </si>
  <si>
    <t>简介/注释：简介/注释：ES设计的军用装备之一，上面纹刻了ES社最高级别的技术结晶，可以赋予使用者强大的力量以及特殊的攻击能力。</t>
  </si>
  <si>
    <t>【阴影加护】（600耗点橙色）:你处于阴影的加护当中，魔力充斥着你的肉体，你变得更加灵活和敏捷。反应+30。
【隐者】（300耗点蓝色）:因为阴影魔力的保护，你的身影无法被肉眼所看见。潜行判定+60。</t>
  </si>
  <si>
    <t>简介/注释：简介/注释：这是魔法组织隐者会议切割的阴影位面的碎片，将位面碎片固定到戒指上面，使其成为一件伟大的魔法道具</t>
  </si>
  <si>
    <t xml:space="preserve">立绘/外形叙述：立绘/外形叙述：立绘/外形叙述：卡片般的耳饰，用一根红色的丝线垂挂于耳上，卡片上的图案描绘着黑色苍穹上的太阳照耀万物，似乎有什么特殊的寓意...
</t>
  </si>
  <si>
    <t xml:space="preserve">立绘/外形叙述：青绿色的细长护符，上面雕刻了一个小型的旋风标志，在护符的背面则是一行小字“ES社成品”。
</t>
  </si>
  <si>
    <t>立绘/外形叙述：立绘/外形叙述：纯白色的长条护符，反面则是有着细小的别针可以用来固定护符。护符上面则是如同电路板一样的痕迹。</t>
  </si>
  <si>
    <t>立绘/外形叙述：立绘/外形叙述：黑色的戒指，看上去就是和黑曜石一样的质地，上面用几乎看不见地雕刻了密密麻麻的魔法铭文。</t>
  </si>
  <si>
    <t>[匹敌人工智能的反应速度]三阶效果（蓝色300点）反应+15      
[自由网络]一阶效果（黑色100点）在拥有网络的地区可以连接网络进行自由的上网和通话拥有投影功能 （具体效力由主持人决定）     
[匹敌人工智能的网络检索]三阶效果（蓝色300点）在拥有网络的地方可以进行检索，解锁速度大额度提示。（具体效果由主持人决定）</t>
  </si>
  <si>
    <t>简介/注释：简介/注释：哉亚公司为了对抗飞电公司所创作的哉亚连接器直接将人类的运算速度拉到了人工智能的水准上，直接性拉升了人类的反应力与运算能力，这也导致了未来因为哉亚连机器导致的一系列事件，比如人类可以变成魔神机，对了这个玩意需要安在眼镜上不过你用别的物体挂着也可以。</t>
  </si>
  <si>
    <t xml:space="preserve">[决死]三阶效果（黑色100）: 亚尔特留斯有着敌人攻击难以撼动坚韧意志力，哪怕是手臂断裂，也能抱着必死的决心继续冲锋。每当角色受到敌对目标造成的有效伤害时，获得1回合的[亢奋]状态。[亢奋]：这个效果只能通过其他目标施加或角色RP的情绪表现来得到（关于RP的情绪表现是否到位，完全由主持人来决定），亢奋能让这个角色当前所有精神和肉体层面的debuff持续时间下降1回合，同类效果无法叠加。
[坚韧]二阶效果（紫色400耗点）：亚尔特里斯有着远超常人的意志力，哪怕是自身已经劳累不堪，身体也依旧能如同机器一样挥砍出下一次致命的攻击。被动恢复体力值，每战斗回合恢复12点体力值且日常每小时恢复36点体力值
[自愈] 二阶效果（绿色200耗点）：无论多重的伤势，在决死的信念和坚强的意志面前，也会慢慢变得不值一提。被动恢复生命值，每战斗回合的结束阶段恢复[壮硕*1]点生命值且日常每小时恢复[壮硕*3]点生命值，所有的类似效果中只取最高的一种生效，至多恢复至角色的生命值上限。
[意志]三阶效果（蓝色300耗点）：亚尔特留斯有着坚韧的意志，无论是多么难以接受的场面，亦或是精妙的欺诈，都不能动摇他分毫。角色可以在战斗轮中放弃某一轮中自己所有的行动与AP以进行快速冥想，快速冥想算作引导动作，可以恢复相当于[引导消耗的AP值*3]量的能量值。 </t>
  </si>
  <si>
    <t>简介/注释：被深渊吞噬的葛温大王骑士
亚尔特留斯的灵魂
狩猎深渊的亚尔特留斯传说
然而却中道而亡
或许，能够讨伐堕落的他挽救其荣耀的人
真能成为真正的传说主角、讨伐深渊之人吧……     当你拥有亚尔特留斯的灵魂的同时，亦能够获取亚尔特留斯的强大力量</t>
  </si>
  <si>
    <t>基础性能:如果使用者精神大于120时，可以以漂浮的形式而装备
【精神增幅】（600耗点橙色）:增加装备者30精神。
【疾行增幅】（300耗点蓝色）:在战斗轮排序时，先攻判定结果+30。</t>
  </si>
  <si>
    <t>简介/注释：简介/从玛丽亚母亲手中传承下来的胸针，由诸多名贵宝石镶嵌，十分贵重。被当作礼物送给实现承诺之人（从【画(知更鸟）】带出）注释：</t>
  </si>
  <si>
    <t>【支配】（600橙色）：可以为角色增加30点WIP使用上限。当角色同时拥有多个该词条效果时，只取其中耗点最高的效果生效，其余的视作被覆盖。                  
【权柄】（600橙色）：能够使得你的近战攻击延伸60米。            
【国度】（600橙色）：让一次通常攻击额外指定12个目标，冷却一回合。</t>
  </si>
  <si>
    <t>简介/注释：这是属于独裁者的时代……这是为我所支配的时代。</t>
  </si>
  <si>
    <t>立绘/外形叙述：立绘/外形叙述：翠绿色的长条护符，上面有着类似于眼睛的漩涡纹路，如果只是注视，就可能被不自觉被吸引。</t>
  </si>
  <si>
    <t>立绘/外形叙述：银色的指环，指环上有一只银龙盘旋，有着精雕细琢的纹路，看上去颇为华丽。</t>
  </si>
  <si>
    <t>制作人：HIM</t>
  </si>
  <si>
    <t>制作人：烈日之辉</t>
  </si>
  <si>
    <t>【初级圣盾守护(C类）】（200绿色）：消耗一个瞬发动作启动，角色可以在接下来的伤害中免疫200点任意伤害，减伤在抵消了一次伤害后便会消失。该效果无法在同一回合内发动多次，且减伤效果持续至多一个回合或1分钟日常时间。这个效果有3回合的冷却时间。</t>
  </si>
  <si>
    <t>简介/注释：最近变量之轮当中突然流行起来的一种道具，通常被用在法系职业者的身上，来保护他们脆弱的身躯。该版本为一次性版本，主要的好处在于没有什么消耗。</t>
  </si>
  <si>
    <t>【双重咏唱】（600橙色）：在角色进行引导动作时降低5点AP消耗，每回合只能生效一次，而减少引导也不得低于4AP的消耗。一次战斗只能对同一个技能生效一次。当角色同时拥有多个该词条效果时，只取其中耗点最高的效果生效，其余的视作被覆盖。 
【一如法术序列】（300蓝色）：可以在战斗轮中放弃某一轮中自己所有的行动与AP以进行快速冥想，快速冥想算作引导动作，可以恢复相当于[引导消耗的AP值*3]量的能量值。</t>
  </si>
  <si>
    <t>简介/注释：露露缇雅.泽金脑后的邪异巨口，具有“双重咏唱”的施法辅助功能。</t>
  </si>
  <si>
    <t>【Lullabye】（600橙色）：持有该词条的能力在将一名非调律者角色的生命值降低至0点时将直接将其彻底杀死，并使其无法享受战斗续航或是复活等能力的效果，
【Slumber】（600橙色）：引导9ap，恢复自身1200点生命。这一效果的冷却为一次战斗。具体表现形式为白色的丝线包裹着你形成了茧，在茧中你最终苏醒，得以重生。
【Shimmer】（300蓝色）：消耗20点体力和一个瞬发动作，向指定的位置瞬移40m。你无需直接看到这一地点，中途有障碍物也并不影响你的瞬移。该效果的冷却时间为3回合。</t>
  </si>
  <si>
    <t xml:space="preserve">简介/注释：I arise from whispers of thee,
In the first tranquil slumber.
As the memories are burning low,
And the pasts are shining pale,
I chant with the Lullabye of thee. 
Alas. Long may the dreams shimmer.                </t>
  </si>
  <si>
    <t>基础性能：该饰品仅限血族，血族贵族或血族变异特质者使用。                
【遮天】（600橙色）：在这一效果影响下，使用者对于身份地位较低的智慧生物，或血脉等级较低的奇幻种具备天然的压迫力，而对于同级别的生物或同一等级的奇幻种而言则可以使其对自己增加2星的好感。血脉等级可以以调律者的资历进行界定。
【永夜】（600橙色）：你的被动闪避判定+180，这需要占用你60能量上限。
【圣魔虚像】（600橙色）：你的ap额外+3。</t>
  </si>
  <si>
    <t>简介/注释：一个四千三百年的传奇。           一位从旧日存活至今的魔皇。                   晨曦的至敌，永夜的君王。                       鲜血长河的第一滴血，原初的迷雾与序章。</t>
  </si>
  <si>
    <t>立绘/外形叙述：一颗看上去就知道科技含量极高的戒指，其顶端有一颗蓝色的能量宝石。</t>
  </si>
  <si>
    <t>立绘/外形叙述：一张漆黑的，悬浮在半空中的，由黑色光芒凝聚成的巨口，看上去极为诡异。</t>
  </si>
  <si>
    <t xml:space="preserve">立绘/外形叙述：结晶丛生的，宛若飞鸟一般的生物状的雕像。洁白的羽毛中穿刺着不和谐的黑色源石结晶。但是它仍然美丽，即便那美丽不能为凡人所理解。什么是美？谁来定义美？美是无序中的规则，是存在的本身。它昂着头，若有若无的歌声从尖喙中流淌而出。即便只是凝视着它本身，心中也会升起悲伤的情绪。它活着吗？它只是一件饰品吗？它知道自己在做什么吗？它只是在唱歌。它想要唱歌，它想要唱给身边的人听。                    </t>
  </si>
  <si>
    <t>立绘/外形叙述：说不清是能量还是实体的黑色戒指状饰品，其上生着一对翼状的装饰。</t>
  </si>
  <si>
    <t>制作人：罪初《血族bloodline》</t>
  </si>
  <si>
    <t>制作人：罪初《明日方舟》</t>
  </si>
  <si>
    <t>效果：该装备需要你的壮硕，爆发大于10点才能佩戴。
【腐魂尸之力】（200绿色）：你的壮硕+20；你的协调，反应-5，正常人类对你的初始好感下降。</t>
  </si>
  <si>
    <t>简介/注释：腐魂尸的指骨的一节加工成的指环。根据伏都教的巫师所言，这戒指具备神奇的力量，但是相应的也会需要使用者付出代价。</t>
  </si>
  <si>
    <t>效果：【精英之证】（300蓝色）：你的协调+10，反应+5。</t>
  </si>
  <si>
    <t>简介/注释：只有在警局射击比赛当中名列前茅的警员，才能得到这镀金的奖章。本身的价值并不重要，重要的是代表的荣誉。</t>
  </si>
  <si>
    <t xml:space="preserve">效果：【危险表演】（200绿色）：你的协调+15，但你的每回合移动距离上限-30米。              </t>
  </si>
  <si>
    <t>简介/注释：一个女演员曾经穿着它在钢丝上行走，并不借助任何的安全保护措施；这为她赢来了不菲的收入和名气。但是后来有一天，这双鞋被发现在垃圾桶里，染上了暗红色的血迹。</t>
  </si>
  <si>
    <t>效果：【鹰眼】（600橙色）：你的协调+30。
【云中游】（600橙色）：你的反应+30。</t>
  </si>
  <si>
    <t>简介/注释：是被冠以美誉的宝玉，还是当真为神灵的配饰？真真假假，谁也难以言明。</t>
  </si>
  <si>
    <t>立绘/外形叙述：泛黄的戒指，看样子是用某种不知名生物的骨头做成的。</t>
  </si>
  <si>
    <t>立绘/外形叙述：一块镀金的奖章，被岁月模糊了其上的痕迹。</t>
  </si>
  <si>
    <t>立绘/外形叙述：暗红色的高跟鞋，透露着说不出的诡异。</t>
  </si>
  <si>
    <t>效果：【启迪誓约】（基础性能）：装备者需要遵循[永不背弃][心无恶垢][永不退避]词条约束，从而获得400点抵点效果
【启迪誓约——力量涌泉】（600耗点橙色）：角色爆发属性+30
【启迪誓约——敏捷归流】（600耗点橙色）：角色反应属性+30</t>
  </si>
  <si>
    <t>简介/注释：宇宙之中，有着一群高维存在的种族，他们的名字无法被描述，他们的存在不可被记录，他们本身就是现在，他们的过去不可否定，而他们对于如此平静的宇宙感觉到疲倦，于是，他们丢下骰子，全新的宇宙开始诞生，这是他们的玩笑，也是对于宇宙里面种族的约束</t>
  </si>
  <si>
    <t>效果：【启迪誓约】（基础性能）：装备者需要遵循[永不背弃][心无恶垢][永不退避]词条约束，从而获得400点抵点效果
【启迪誓约——时间缝隙】（600耗点橙色）：角色每回合可用ap+3
【启迪誓约——空间碎裂】（600耗点橙色）：可以击破12级的防御力等级，如果没有击破对方的护甲，则在结算伤害的防御力数值减伤判定时也可以无视300点的防御力数值（仅仅只是无视对方提供防御力等级的防御数值而已，其他特殊类型的减伤则无法无视）。</t>
  </si>
  <si>
    <t>效果：
【恒常】（600耗点橙）：角色每回合可用ap+3
【流转】（600耗点橙）：可以击破12级的防御力等级，如果没有击破对方的护甲，则在结算伤害的防御力数值减伤判定时也可以无视300点的防御力数值（仅仅只是无视对方提供防御力等级的防御数值而已，其他特殊类型的减伤则无法无视）。
【回溯】（600耗点橙）：被动恢复体力值，每战斗回合的结束阶段恢复18点能量值/体力值且日常每小时恢复54点体力值。</t>
  </si>
  <si>
    <t>简介/注释：
克诺诺斯给予的奇异物品，看上去是一块平平无奇的怀表，但是里面的指针仿佛永远不会停下，永远指着正确的时间，光是看着就让人心情平静。</t>
  </si>
  <si>
    <t>效果：
【咬合】（600耗点橙）：角色爆发属性+30
【和弦】（600耗点橙）：角色反应属性+30
【驱动】（600耗点橙）：体力能量池上升60点</t>
  </si>
  <si>
    <t>简介/注释：
克诺诺斯给予的奇异物品，由无数块齿轮组合起来的小型装置，虽然不清楚其具体的作用，但是光是持有便觉得有源源不断的力气涌上来。</t>
  </si>
  <si>
    <t>立绘/外形叙述：仿佛是紫水晶打造的指环，上面以玄奥的花纹组成了星辰之图，点点星辰之光如同灯光一样</t>
  </si>
  <si>
    <t>立绘/外形叙述：仿佛是紫水晶打造的指环，上面以玄奥的花纹组成了时钟之图，好像能听见齿轮刻度的声音</t>
  </si>
  <si>
    <t>立绘/外形叙述：
巴掌大的金色怀表，表盘镂空，看不清楚是什么东西在支撑其运转。
永远一毫不差的指着当前世界的年月日，准确时间，如果当前没有时间概念则会乱动。</t>
  </si>
  <si>
    <t>立绘/外形叙述：
金色的棱形外壳中嵌着数不清的小型齿轮组，看上去只是单纯的装饰品。
无论怎么尝试着拆解都无法分离其中的齿轮组。</t>
  </si>
  <si>
    <t>制作人：杳冬留岁</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</si>
  <si>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【生命附魔Ⅵ型】{200耗点绿色二阶}（未解锁）：使用者的生命上限+200。
【西诺尔防御阵列Ⅴ型】{300耗点蓝色三阶}（未解锁）：该装备的防御力等级变更为2，该装备的防御力耗点变更为300，效果耗点不增加。
【连锁旋律.附魔阵列】{600耗点橙色六阶}（未解锁）：你每有1级的护甲等级，在受到攻击时你就可以得到固定15点的伤害减免，拥有多个连锁护甲词条的角色可以自行选择一个自身拥有的任意等级的连锁护甲生效，其余连锁护甲效果则视为被覆盖（无法生效）。
【无懈反击.附魔阵列】{600耗点橙色六阶}（未解锁）：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绝缘之壁.附魔阵列】{600耗点橙色六阶}（未解锁）：如果你自身的护甲等级达到满值，那么只要你的壮硕值高于目标超过30点，在目标对你造成伤害时，那么他的破甲效果将视为没能击破你的护甲（即可以保留其在没有击破护甲时免除护甲伤害减免的效果）。
【不动之盾.附魔阵列】{500耗点红色五阶}（未解锁）：在受到带有破甲的打击时（无论其等级），进行一次[1D100+壮硕&gt;100]的判定，如果判定成功则无视这次破甲效果，只结算其伤害量，在每回合的第一次判定成功后，该效果都将进入冷却。</t>
  </si>
  <si>
    <t>简介/注释：
由西诺尔帝国魔法属专门研发的战斗用具，其上铭刻了附魔序列以便于其佩戴者加强战斗能力。</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</si>
  <si>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【西诺尔紧急应敌阵列Ⅵ型】{100耗点黑色一阶}（未解锁）：你可以在空手的情况下耗费一个主动动作使用赋能攻击（不包含武器伤害）。
【生命附魔Ⅵ型】{200耗点绿色二阶}（未解锁）：你的壮硕+10。
【精神附魔Ⅵ型】{200耗点绿色二阶}（未解锁）：你的精神+10。
【速度附魔Ⅵ型】{200耗点绿色二阶}（未解锁）：你的反应+10。
【净化之光.附魔阵列】{600耗点橙色六阶}（未解锁）：消耗一个主动动作驱离自身至多5个被赋予的效果，冷却1回合。
【迅捷之风.附魔阵列】{600耗点橙色六阶}（未解锁）：能够使得使用者额外获得3点ap。</t>
  </si>
  <si>
    <t>【逐光之暗】（300蓝色）：你的反应+15；你现在必须为黑暗生物并且曾经生而为人（体现在背景里也可以），同时精神大于10才可以激活此效果。</t>
  </si>
  <si>
    <t>简介/注释：
在许久以前，曾有一位西诺尔人以只身血肉漠然穿行于旧渊之中——只为了找到他昔日战友的遗骸。
而这枚戒指，便是以他过去所佩戴的戒指为原型仿制而成。
象征着无畏与不屈。</t>
  </si>
  <si>
    <t>[再造]一阶效果（黑色100）：在佩戴该道具的调律者确认彻底死亡后，若该道具被其他调律者在任务结束阶段带回，则这名调律者可以保留自己的角色设定和记忆在变量之轮中复生，复生后的角色失去所有的技能/特质/属性/装备/积分/经验值/称号（相当于重新建卡）</t>
  </si>
  <si>
    <t>简介/注释：记忆立方是精密的人体植入物，是生物相容性基底的量子级微处理器。它们植于颅骨后方，可以保存植入者的个性和记忆。如果植入者死亡，记忆立方可以重新注入一个类克隆生物合成体，简称义体。这个注入过程得以实现要归功于新伊斯兰研究人员对合成药物——被命名为丝绸的研究。复生过程非常昂贵，一部分原因是新伊斯兰对丝绸的垄断导致其价格居高不下。而另一方面，那些负责管理复生行为的机构——往往只允许少数证明了自己社会价值的人复生。</t>
  </si>
  <si>
    <t>立绘/外形叙述：
灰白色的戒指，在戒指内侧雕刻有许多附着了魔力的铭文。
于戒指外侧则铭刻了一行小字，“Sinor.Empire”。</t>
  </si>
  <si>
    <t>立绘/外形叙述：
银白色的戒指，在戒指内侧雕刻有许多附着了魔力的铭文。
于戒指外侧则铭刻了一行小字，“Sinor.Empire”。</t>
  </si>
  <si>
    <t>立绘/外形叙述：
整体主色调为墨黑色的戒指，在其表面，铭刻了无数白色的铭文，象征了纵使自身已然身处黑暗之中，也不会放弃的坚毅。</t>
  </si>
  <si>
    <t>立绘/外形叙述：直接嵌入颅骨后方的银白色芯片，一般情况下隐藏于表层组织下方，在确认当前佩戴者已经死亡后，记忆立方可以被安全的取出并保存最后一次失去意识前的所有记忆。</t>
  </si>
  <si>
    <t>制作人：往日之苦《Infinity the Game》</t>
  </si>
  <si>
    <t>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力量强化］（未解锁）100/200/300/400/500/600资历值加成，在具有相应阶级的资历值加成后具有+5壮硕/+10壮硕/+15壮硕/+20壮硕/+25壮硕/+30壮硕。在购买时只需要花费资历值加成*20的积分，后续增加资历值加成花费资历值加成*25的积分。
［爆发强化］（未解锁）100/200/300/400/500/600资历值加成，在具有相应阶级的资历值加成后具有+5爆发/+10爆发/+15爆发/+20爆发/+25爆发/+30爆发。在购买时只需要花费资历值加成*20的积分，后续增加资历值加成花费资历值加成*25的积分。
［敏捷强化］（未解锁）100/200/300/400/500/600资历值加成，在具有相应阶级的资历值加成后具有+5协调/+10协调/+15协调/+20协调/+25协调/+30协调。在购买时只需要花费资历值加成*20的积分，后续增加资历值加成花费资历值加成*25的积分。
［意志强化］（未解锁）100/200/300/400/500/600资历值加成，在具有相应阶级的资历值加成后具有+5精神/+10精神/+15精神/+20精神/+25精神/+30精神。在购买时只需要花费资历值加成*20的积分，后续增加资历值加成花费资历值加成*25的积分。
［敏锐强化］（未解锁）100/200/300/400/500/600资历值加成，在具有相应阶级的资历值加成后具有+5反应/+10反应/+15反应/+20反应/+25反应/+30反应。在购买时只需要花费资历值加成*20的积分，后续增加资历值加成花费资历值加成*25的积分。</t>
  </si>
  <si>
    <t>简介：来自某位生灵大师的得意之作，据他自己的吹嘘。这个小东西可以让一个凡人成为“神”，从一无是处到超凡。但能量也不是凭空出现的，唯一的也是无法忽视的缺点是，它太能吃了，而且对宿主拥有极大的要求，如果是真正的凡人拥有它，那走几步就爆体而亡了。（在经过变量之轮的改良后需要花费积分满足其胃口）</t>
  </si>
  <si>
    <t>效果：
【基础性能】：装备该装备时，你日常轮每10分钟/战斗轮每回合受到50点不可豁免的伤害。当你以该装备使用过一次技能【盗火】后，在本次战斗中即便你卸下该装备也会受到这一效果的影响。
【盗火】（600橙色）：消耗一个主动动作针对指定目标进行一次窃取。在命中以后，进行一次最高属性对抗，若成功则可以窃取对方一项非被动能力。若不了解对方能力，则将对方的主动能力进行排列后rd随机选取，若窃取的技能高于该技能的优先级，则需进行rd100大于50的判定，若未通过则窃取失败。窃取后，你可释放一次该能力，而后能力失效，且对方在该次战斗中失去该能力（视为可驱散），在释放能力时你需双倍承担其消耗，且若你未满足该能力的需求条件则无法释放。该效果的冷却为5回合，且需消耗10点能量</t>
  </si>
  <si>
    <t>简介/注释：
持有势力：佩戴者有机会窃取一定范围内某个目标的一项能力，高序列强者也会被偷，但几率较小。封印物能力生效的十分钟内，被窃取者会直接失去对应的能力，佩戴者则可以熟练地使用，十分钟后，该项能力消失，被窃取者要等到第二天才能恢复。负面效果：凡是触碰到它的人，不管有没有保护，都会被偷走生命，最开始并不明显，但如果一直不脱离接触，那半个小时之后，就会有对应的外在表现了，一位序列5的邪教徒支撑了两个小时，从三十多岁的壮汉变成了身体佝偻，皮肤松皱，头发白而稀疏，牙齿全部掉光的衰老之人。</t>
  </si>
  <si>
    <t>效果：
【血肉滋生】（600橙色）：你的壮硕提升30点。
【雾气缭绕】（600橙色）：你的反应提升30点。</t>
  </si>
  <si>
    <t>简介/注释：
以下资料来自“塔罗会”的内部资料。
2-113是来自异常时间线的产物。
由于其诞生的特殊性，无法以一般2级封印物的思维衡量。
2-113的外形为一个陶罐，在陶罐被取出的时候，其周围一米会泛起淡淡的雾气。
根据测验，雾气是无害的。
不要直视陶罐的内部。
陶罐的内部存在着蠕动的血肉，以及扭曲的五官。
2-113具备活着的特性和极高的思考能力。
2-113当中寄宿着恶灵，会时刻引诱持有者，将其放出！
不要和恶灵交流，不要听信它的任何话！
封印方式：将其放在完全漆黑的无人处。
负面效果：恶灵本身。
附录：
我……不知道该怎么评价。
他们说这里面是恶灵……
但是，那明明是一个被封印的调律者……
希望有人能看到这段话……
我不知道该怎么办……
————
【数据删除】
【数据删除】
【数据删除】
————
我是【数据删除】！
救我出去！
【数据删除】
【数据删除】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</si>
  <si>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闭锁】（600橙色）该能力无法影响处于战斗轮当中的目标。能够为具备闭合这一可能的事物乃至于概念施加“锁”，乃至于思想都可以被上锁。对序列化的物品无法生效。对调律者本身无法违背其意愿而生效。指定一个事物，对其施加“锁”，若为实体物体，则施加的锁为能量态的有形之锁。在不消耗能量的前提下，其耐久度等于使用者精神*1.在消耗能量的前提下，每10点能量能提升其耐久等于使用者的精神*1.当对概念性的存在进行施加时，需进行rd+精神的判定（所需值由主持人判定），当对存在反抗可能的目标进行施加时，则需进行精神与目标最高属性的对抗。后两种使用方法的能量消耗与冷却时间由主持人裁定。
“锁”所能具体封锁的范围，具体生效的程度由主持人进行裁定，且主持人具备最终的解释权。
【门】（600橙色）：该能力无法影响处于战斗轮当中的目标。能够打开任何存在闭锁这一概念的物体乃至于概念。对序列化的物品无法生效。对调律者本身无法违背其意愿而生效。当对一般障碍物使用时，视为你能够直接穿越障碍物且无能量与冷却；当对具备特殊效果的障碍物使用时，你需进行rd+精神的判定或是与其进行对抗（由主持人进行裁定方式），若是对于概念性的闭锁或是具备反抗可能的目标进行施加时，则需与施加闭锁者或者目标本身进行精神与最高属性的对抗。后两种使用方法的能量消耗与冷却时间由主持人裁定。
“门”所能具体打开的范围，具体生效的程度由主持人进行裁定，且主持人具备最终的解释权。
【空间牢笼】（600橙色）：引导15ap以后释放，消耗40点能量，选中场上至多12个单位（可敌可友），进行一次精神对抗（接受对抗者可选择放弃），成功则将其转移至独立的空间当中。该空间至多存在三回合且每回合需要消耗空间内存在单位（不包含召唤物）*10的能量以维持。该空间无法以移动方式离开，除传送类技能外无法离开。空间本身具备施法者精神*10的耐久但无法以任何形式减免伤害，被击破后则会被摧毁，可以正常离开，同时当空间被击破时施法者立即受到相当于其自身精神*5点不可豁免的伤害。该技能在同一场战斗中无法重复释放。
【星界漫游】（600橙色）：在脑中冥想一个画面，而后根据距离进行时间不等的引导（由主持人裁定），并将你的能量消耗至1，进行一次无视距离，无视正常障碍物的传送。该效果使用后会陷入日常轮一小时的冷却，无法在战斗当中使用。在传送时，受到任何的干扰都会导致传送被打断，且不返还能量和冷却时间。是否能够传送成功由主持人进行最终的裁定。
【空间毁灭】（600橙色）：当你对存在于空间牢笼当中的单位发起攻击时，你的通常攻击可选定空间牢笼当中的所有单位为目标，每回合一次。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</si>
  <si>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门”。包含了学徒序列顶端的知识和部分权柄，使得其持有者能够容纳来自于该序列的力量，同时具备反占卜和反预言的特性。经由知识皇帝赋予权柄和序列化双重印证以后的亵渎之牌从位格层次上而言已经相当于序列0的存在。</t>
  </si>
  <si>
    <t>外形叙述：一瓶充满黑色气体（具有灵视者可以看见一个狼型的黑色物体在瓶中四处游动）的瓶子。当有人饮用后会听到一声狼嚎，让后身体表面会出现淡淡的黑烟（可取消），当物品持有者发生转移时，黑烟会变成一头漆黑的狼钻进下一个持有者的身体中。</t>
  </si>
  <si>
    <t>立绘/外形叙述：一条粗大的、僵化的血管</t>
  </si>
  <si>
    <t>立绘/外形叙述：一个陶罐，在陶罐被取出的时候，其周围一米会泛起淡淡的雾气。</t>
  </si>
  <si>
    <t>立绘/外形叙述：一张塔罗牌样式的纸牌。材质似乎有些特殊，其上的图案取用的是人像，但是这张牌有一个奇异的特性：人像会呈现它的持有者的面貌。</t>
  </si>
  <si>
    <t>制作人：罪初《诡秘之主》</t>
  </si>
  <si>
    <t>制作人：【数据删除】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</si>
  <si>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
【愚弄】（600橙色）：愚弄环境，愚弄规则，愚弄历史，愚弄时间，愚弄命运。将种种不可能化为可能。在你提出一个“愚弄”的对象以后，由主持人临时设定判定所需值，你进行一次rd+精神判定，还有支付对应的能量消耗。若成功，则视为你成功进行了如你所愿的愚弄。而不成功并不会导致没有任何变化，而是会让你的愚弄结果朝着不可知的方向改变。该技能无法在战斗轮当中直接对参与战斗的任何单位使用。同时正常情况下，每次〔愚弄〕附带一定的冷却时间。具体的消耗以及冷却由主持人决定。
正常情况下，对调律者无法生效。
〔愚弄〕：从定义上面来说是短暂的通过修改规则，概念，环境等等来达成自己的目的。但不是无中生有，也不是无所不能。意味着在一定程度拥有和主持人进行商榷的权利。举例说明：如让别人暂时忽略一部分事情，或者是将一部分的概念混淆。
注释：仅仅是〔愚弄〕，不意味着主持人应该放纵。建议适当的限制能力效果，增加一部分的消耗，酌情增加额外的负面等等。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奇迹】（600橙色）：愿望之神，人间奇迹，行走于地上的天使。什么是奇迹？死而复生就是最大的奇迹。由任意对象进行许愿（可以为持有者本身），而由持有者进行一次rd+精神+眷顾的判定，由主持人进行临时设定所需数值。若通过，则视为对方的愿望得到了实现。若是所需的愿望规模较大，可以通过首先实现微小的愿望来进行降低一定限度的判定标准（由主持人裁定）。若判定失败，视为愿望超出了持有者实现的能力，愿望将以扭曲的形式实现，或发生不可知的异变。该技能无法在战斗轮当中直接对参与战斗的任何单位使用。
同时正常情况下，每次〔奇迹〕附带一定的冷却时间。具体的消耗以及冷却由主持人决定。
与此同时，奇迹具有着绝对的底线 需要和主持人事先商量，如同〔愚弄〕一样，不代表着无所不能，而且一部分的能力。主持人有权利拒绝超过底线的奇迹，比如复活死者 或者是凭空创造物品等等。后者建议增加能量消耗以及冷却时间。
审核注：死而复生建议不要出现，不然天使技能很尴尬，或者是增加类似于以命换命的限制等等。
如果觉得不好限制，主持人有权力直接把这项能力失效，禁止使用。这是为了体验，是允许的。
（本项能力为主持人裁决使用的范围 可以反驳不合理的要求。同时也根据对象，范围，效力等等增加上限。）
【历史】（600橙色）：通过回溯历史迷雾，召唤出对应的历史投影。所能够召唤的物品必须为自身曾经持有或接触过的物品，且维持时间无法超过精神/10分钟，体积不得超过自身体积的两倍。若该技能为序列库道具，则每10分钟需要支付该道具耗点/100的能量。该技能无法用于召唤载具。若以该技能召唤人物投影，无法召唤此次干涉任务以外接触的npc的投影，本次干涉任务内的npc被召唤时其资历属性等由主持人裁定，同样被召唤出来的角色不代表一定任由召唤者操控。对npc的召唤，主持人具备最终解释权。被召唤的npc/调律者可以将自身灵性投入其中以进行便捷的交流。召唤人物投影时，每维持1回合/十分钟需要消耗召唤对象资历/200的能量。当召唤对象资历高于自身时，若未得到对方主动帮助（如灵性注入），则需进行rd100无加减值大于75的判定。当使用投影进行战斗时，若其具备灵性，则其能力消耗能量或体力的1/2(向上取整)由使用者支付，若其不具备灵性，则由使用者全额支付。当该技能在战斗当中使用时，需要引导7（得到目标帮助）/9（未得到帮助，但其资历小于等于自身）/12（其资历大于等于自身）点ap进行引导。不管召唤成功与否 技能进入冷却，冷却时间为一场战斗/12小时。
【秘偶】（600橙色）：通过操纵目标灵体之线，直接影响目标的精神体、星灵体、心智体和以太体，然后借助“以太体”这座桥梁，控制目标的身躯。借助每个生物都存在的“灵体之线”，找出隐藏的目标，像操纵木偶一样掌控目标，让其思维迟缓身体僵硬动作滞涩，属于强行控制，很难有能力对抗，只能依靠自身灵体的强度来摆脱。经过时间的推移，掌控的加深，“秘偶大师”可以将目标彻底变成自己的秘偶，在一定的距离内，躲于幕后，操纵秘偶去战斗，这种方式下，秘偶能够使用原本的非凡能力。一旦初步掌控了目标的“灵体之线”，目标便会立刻出现思维的迟缓、动作的滞涩和身体的僵硬，然后一步步向木偶、傀儡的方向发展。控制的过程未被外来的力量打断，一段时间后，目标将成为秘偶，从某种意义上讲，目标已经真正死亡，秘偶化无法逆转。
消耗80能量以一个主动动作与目标进行一次应对对抗，若对方未能通过其选择的被动应对对抗则进入初步控制流程，如果选择对抗则是进行正常的对抗流程，在闪避/防御/其他应对对抗成功之后，则直接进入失败冷却。在日常轮5秒/战斗轮引导15ap后与目标进行一次双方最高属性对抗，若成功则视为完成初步控制，控制过程中无法进行其他动作，不能进行移动，视为引导状态，受到任何外来影响都将会被打断。当初步控制完成后，目标的全判定受到30点减值且控制者自身可以进行正常的其他动作，但后续需要消耗每回合/每分钟相当于目标资历/500的能量维持控制。若该过程中受到任何外来伤害都将打断深度控制的过程。在战斗5回合/日常轮30分钟以后，深度控制将彻底完成，目标彻底秘偶化。当秘偶存在于自身周围精神/2范围内且没有进行战斗或使用能力的情况下不消耗能量，当秘偶进行战斗时每回合需要额外消耗控制者秘偶资历/500点能量。秘偶保留其原本属性，能力但所有消耗由其控制者支付。控制者可以将其至多一个技能暂时赋予秘偶但需在释放时承担双倍消耗。秘偶控制的数量上限为控制者精神/100(向下取整)，最多存在三个，秘偶至多不能离开控制者精神*2的范围。该能力无法对调律者使用，且序列化下的该能力转化的秘偶能够以适当的方式逆转秘偶化（由主持人进行裁定）。同样，秘偶只存在于干涉任务之中，干涉任务结束之后，秘偶全部消失。
【纸人】（600橙色）：在干涉任务开始时拥有1个纸人，而且纸人存在上限为3，可以通过消耗日常轮6小时并且消耗120点能量制作一个纸人替身。纸人替身可以被转让。纸人替身能够再日常轮当中为持有者转移疾病、伤口、诅咒、攻击、预言、注视（在战斗轮当中转移伤害时，视为以一个瞬发动作消耗一个纸人替身，以降低即将受到的300点伤害，并且在战斗轮当中每次战斗至多使用一次），可以将纸人的某个部位转移给目标，需要消耗80能量，在他发现是假的之前，像真的一样运行。转移部位无法在战斗当中使用，且必须要在进行应对对抗以后，以使用者精神与目标最高属性进行对抗（但目标本身可以选择放弃对抗。）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</si>
  <si>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愚者”。包含了占卜家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</si>
  <si>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主宰】（600橙色）：与你的攻击范围内所有你想要施加该效果的单位，至多六名，依次发起一次通常攻击，并进行壮硕对抗，若成功则对其附加[恍惚]效果。该效果至多持续三回合，这一效果具备五回合的冷却。[恍惚]：身体在外力的作用下陷入短暂的虚弱，进行的任何战斗对抗类判定都将下降90点结果值。
【雷神】（600橙色）：你的体力上限被占用20点；攻击命中目标后进行一次1D100&gt;30（无加减值）的判定，成功会给目标造成“麻痹4”效果。持续一回合。
[麻痹4]：角色除精神与眷顾外其他属性相关的判定下降60点结果值，且任何需要消耗AP的行动都需要额外消耗2点AP才能执行。
【天灾】（600橙色）：以一个主动动作发动；制造一个覆盖范围为你的最高属性*1的领域，该领域将会转化为虚幻的海洋并凭空生成狂风；这能够为需求相关环境生效或增强的效果提供帮助，但并不会带来任何debuff效果。维持该领域需要消耗每回合20点体力。
【暴君】（600橙色）：在大海或风暴的环境当中，你发动的所有效果在同时判定时额外增加100点优先级；你的所有技能降低1回合冷却（冷却为一次战斗的技能冷却下降至5回合）。
【毁灭化身】（600橙色）：在未进入战斗状态时，你可进入该状态。你的的移动速度提升5倍。这一效果无法通过任何方式直接或间接影响战斗数据，诸如回合移动距离造伤等。
【旧日】：当你同时装备亵渎之牌-暴君，亵渎之牌-空想家，亵渎之牌-白塔，亵渎之牌-太阳，亵渎之牌-倒吊人时，可自行为自身制定一个可自由开关的神话生物形态，这一形态仅仅视为画风效果，但主持人可根据其意愿酌情为你添加效果（通常不要指望）。</t>
  </si>
  <si>
    <t>简介/注释：：22张亵渎之牌之中的“暴君”。包含了水手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</si>
  <si>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窃取】（600橙色）：（600橙色）该能力无法影响处于战斗轮当中的目标。能够对具备偷窃之可能的存在进行偷窃，乃至于抽象化的存在都能够被偷窃，诸如白昼，诸如距离，诸如念头等等。对序列化的物品无法生效。对调律者本身无法违背其意愿而生效。指定一个存在于自身视线之中的事物，对其进行窃取，若为实体物体，则按照其当前处于的状态进行窃取：若无主且无保护措施则可以在无消耗的前提下直接窃取成功。当其为有主之物时，则需与目标进行精神与其最高属性的对抗，若其拥有者资历大于使用者资历的1/2时则每次窃取需消耗额外的20点能量。若为有保护措施的物体时，则由主持人裁定窃取需要的能量，和所需对抗的数值。当对概念性的存在进行窃取时，需进行rd+精神的判定（所需值由主持人判定），当直接进行诸如窃取念头等操作时，则需要与目标进行精神与其最高属性的对抗。除去窃取无保护且无主之物以外，其他效果主持人均可在未写明消耗的前提下自行裁定消耗或冷却（也可由于实际情况而判定不设置）。
【寄生】（600橙色）：寄生属于窃取的一种，窃取的是生命，包括身体层面的寄生窃取。寄生于他人体内，有两种形态：一种属于初步，借助宿主隐藏自身，并延长生命，恢复伤势，他能看见宿主看见的所有事情，听到宿主听到的所有声音，但却无法干涉宿主的思维，窃取他的想法，所以想与寄生者交流，必须主动发声，另一种是深层次寄生，全面的控制，与宿主的灵体近乎融合，直接监听他的想法，了解他的意图，并能主动地接管身体，宿主除了思绪还属于自己，其他已无法掌控。面对第一种‘寄生’，可以通过入梦、潜意识对话等方式提醒‘宿主’，不用担心被发现，因为‘寄生者’必须借助‘宿主’的感官才能察觉周围的事情。第二种状态下，不存在任何绕过‘寄生者’与‘宿主’对话的办法，但也有清除的机会，那就是依赖‘宿主’信仰的对象，放开心灵祈祷时，信仰的对象能发现‘寄生者’的存在，并借助一定的仪式给予反馈，完成分离或清除。当然，前提条件是，‘宿主’本身并不清楚会发生什么事情，否则‘寄生者’必然警觉，进行阻止。能够对他人进行浅层次的寄生。与指定目标进行一次精神对抗。若对抗成功则能够进行浅层次寄生，其效果如同上述。只有对成功浅层次寄生的目标才能进行进一步的深层次的寄生。在深层次寄生时，寄生者需承受相当于目标资历/100的对抗减值。每次尝试寄生需要消耗50点能量。深层次寄生状态下自身身体的全判定降低50点。解除寄生之后下次寄生之间至少存在24小时的冷却。与寄生目标之间在进行寄生时必须存在接触或是某种媒介。
【时之虫】（600橙色）：消耗一个瞬发动作，选定一个目标，将其身上的相对回合数推移3个回合。所有在此期间应当发生的持续效果，将在回合推移后同时结算。负面状态导致的生命损失将会直接结算所有推移回合的值，带有持续时间的附加效果也将会减少相当于推移回合的持续时间。这一效果需要消耗你20点能量。
【命运木马】（600橙色）：该能力无法影响处于战斗轮当中的目标。对序列化的单位无法生效。对调律者本身无法违背其意愿而生效。窃取的范围扩大至命运、身份、自我认知和非凡特性。能窃取目标的后续命运，而更准确的说法是，嫁接命运，将目标之后一段时间的命运嫁接到自己身上，并把自身较短时间内的未来嫁接给对方，以此完成互换！也能窃取他人命运，顶替别人身份出现。使其变为无运者，与现实世界的一切失去关联，一点点死去。你的窃取对象更加广泛，更加抽象。你选择窃取命运的单位若其仍有自主意识则本身资历不能够超过你自身资历的一半；若为无反抗能力对象则无此限制。此窃取的其他所需条件与【窃取】的注明要求相同。在窃取成功后，你将在短时间内代替目标的命运，以他的身份进行活动，任何精神或眷顾低于你的目标均无法发现异常。但此效果无法直接用于杀死任何单位，在你代替其身份行动时，被代替者将存在于异空间之中；在你撤销这一效果后，被代替者将立即回归该世界且不会受到任何伤害。
【错误】（600橙色）：该能力无法影响处于战斗轮当中的目标。对序列化的单位无法生效。对调律者本身无法违背其意愿而生效。命运的木马，时间的蠹虫，规则的漏洞，所有错误的化身。
在同层次间要想生效，往往得有不同的先决条件。一是媒介和目标有足够的相似性；二是两者存在一定的联系；三是某些事和物有逻辑矛盾；四是部分规则确实存在不完善的地方；五是不直接影响目标，以创建神国的形式构筑一个充满“错误”的环境。通过寻找可能存在的漏洞（诸如话语中的漏洞，行为中可以加以利用之处，环境中的因素）并加以利用，甚至于可以主动制造错误以利用。乃至于欺诈规则，欺诈基本定律等等，也并非完全不可能之事。
注释：仅仅是〔错误〕，不意味着主持人应该放纵。建议适当的限制能力效果，增加一部分的消耗，酌情增加额外的负面等等。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</si>
  <si>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错误”。包含了偷盗者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</si>
  <si>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黄昏终至】（600橙色）：当你的攻击命中且未能对目标造成有效伤害，则在结算阶段额外降低你攻击对应属性*1的减伤出值，若降低后出值仍然高于你本次伤害则你仍无法造成伤害，若降低后出值低于你本次伤害则计算降低后出值与你伤害之差，作为实际伤害；命中目标后若你未持有武器则其画风表现为以表面蒙着橘红的光芒的巨大的长剑进行斩击。
【衰败】（600橙色）：你的攻击在命中后能够使得生物类目标当回合承受的任何生命恢复效果减半，且任何试图祛除本效果的行为需要与你进行双方最高属性（无加减值）的对抗，若失败则祛除失效。
【神明之手】（600橙色）：你的攻击在命中目标后可以选择与目标强制进行一次[角色的壮硕/精神属性（在购买序列时自行决定）与目标的壮硕/精神属性对抗（这部分由受到攻击的目标决定）]，若对抗成功则使其触发[眩晕]debuff，眩晕持续时间固定为1战斗回合，此效果对同一目标在一次战斗中至多生效一次。
【荣耀之证】（600橙色）：以一个瞬发动作启动，能够驱散50m内任意一个单位的3个被赋予的效果。
【荣耀之护】（600橙色）：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旧日】：当你同时装备亵渎之牌-死神，亵渎之牌-黑暗，亵渎之牌-黄昏巨人时，可自行为自身制定一个可自由开关的神话生物形态，这一形态仅仅视为画风效果，但主持人可根据其意愿酌情为你添加效果（通常不要指望）。</t>
  </si>
  <si>
    <t>简介/注释：：22张亵渎之牌之中的黄昏巨人”。包含了战士序列顶端的知识和部分权柄，使得其持有者能够容纳来自于该序列的力量，同时具备反占卜和反预言的特性。经由知识皇帝赋予权柄和序列化双重印证以后的亵渎之牌从位格层次上而言已经相当于序列0的存在。</t>
  </si>
  <si>
    <t>立绘/外形叙述：一张塔罗牌样式的纸牌。材质似乎有些特殊，能够看出大致是“愚者”一牌。其上的图案取用的是人像，但是这张牌有一个奇异的特性：人像会呈现它的持有者的面貌。</t>
  </si>
  <si>
    <t>立绘/外形叙述：一张塔罗牌样式的纸牌。材质似乎有些特殊，其上的图案取用的是人像，这纸牌的正面是一个高举着双手，头戴三重冠冕的男子，他面前匍匐着一个个信徒，背后是闪电、乌云、狂风和海浪！呈现一个身穿但是这张牌有一个奇异的特性：人像会呈现它的持有者的面貌。</t>
  </si>
  <si>
    <t>立绘/外形叙述：一张塔罗牌样式的纸牌。材质似乎有些特殊，其上的图案取用的是一个肌肉夸张，手持表面蒙着橘红的光芒的巨大的长剑的巨人，但是这张牌有一个奇异的特性：人像会呈现它的持有者的面貌。</t>
  </si>
  <si>
    <t>效果：
——————————
【基础性能】：
美食追求（600橙）：
小清喜欢做饭的最大原因，是她自己追求着世间最能够满足人类味蕾的美食，她主张在食物中注入“真情实感”以丰富菜肴的口味以及层次。
因此，对于所有能够食用的物体，小厨娘都会倾尽感情对待，并在杀死他们之后彻底食用干净——这样严谨的对待食材的确能够丰富菜肴的口味，也能够给食用者带来更多的好处。
『将自己杀死的食材吃掉，这是对食材最基本的尊重呗！』
效果：当你亲手杀死一位目标时，你可以选择通过一段【食用】的RP来将遗留的尸体吃掉，当你发动这项效果时，你的生命值将获得你食用的对象资历值/20的回复。
——————————
调整火候（600橙）【花费15000积分解锁】：
优秀的厨师必须时刻掌握好锅子的火候，只有火候对了，才能做出让人满意的食物。
这一点小清十分明白，从小时起她接受父亲训练时便对火候的把控有着天成一般的优秀能力——
她可以准确的控制好火候，让火为自己的料理服务。
这项能力的来源，很有可能是小清的母亲——一位隐居在镇子中的魔法使；小清在火魔法上的天赋在旅途中也起到了重要的作用：她以此保护了玛莉亚许多次。
『咱家的火可不只能用在做菜上呗~』
效果：占用你的体力/能量池上限各30点，当你对一个目标造成了有效伤害时，会附加给目标[燃烧V]效果，燃烧效果一般而言至少持续至战斗结束，但可以通过合理的扑灭手段或是治疗来解除此效果。
（[燃烧5]：燃烧者在每个大回合结束时将会下降120点生命值，在日常轮中每10分钟下降360点生命值，且燃烧者在每次消耗AP时，自己都将下降这次AP消耗量*25的生命值。）
剖刀放血（600橙）【花费15000积分解锁】：
对某些食材的处理要求杀死时不使其受惊以此来保持口感，在这种情况下通常有两种选择——其一是一击毙命，其二则是放血使其失血而死。
并没有遗传父亲作为冒险家的强韧的小清选择第二种方法。
她在长久的狩猎中不断研习着最佳的放血方法，最后，当她将这项技艺钻研透彻时，她已经可以做到无声无痛地、将所有动物放血至死了。
『虽然可以保持肉的口感，但这样血就损失了呗...真可惜！』
效果：占用你的体力/能量池上限各30点，当你的攻击对目标造成了有效伤害时，会附加给目标[流血V]效果，流血效果一般而言至少持续至战斗结束，但可以通过合理的包扎或是治疗来解除此效果。
（[流血5]：流血者在每个大回合结束时将会下降120点生命值，在日常轮中每10分钟下降360点生命值，且若角色在陷入失血状态后生命值低于壮硕值*5则所有的战斗判定结果-75。）
食材改刀（600橙）【花费15000积分解锁】：
对食材的处理，真正的挑战往往在细化处理的部分：断筋，脱骨，切片等等步骤虽然分开来各自都很简单，但如果合在一起需要大量处理的话，总归还是有些艰难的。
但小清不这么觉得，她从六岁作出第一道菜起就十分擅长食材改刀，不论是丝、条、丁，还是块、片、段，在小清手下改刀出的形状都像是艺术品一般。
当人人都在称赞小清宛如艺术品一般的菜肴时，她只希望他们可以觉得好吃——毕竟这才是她的初心。
『改刀算不上很难，而且这项技能可以给咱家起到别样的帮助呗。』
效果：占用你的体力池10点，你的攻击附带六级护甲削弱等级，每级护甲削弱可削弱目标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该效果持续生效两回合。
——————————
旅途回忆（以下效果均需要消耗15000积分解锁）：
在小清与玛莉亚旅行的路途上，二人经历了许多，也因为这些经历得到了成长。
那是一段十分有意义的旅程——即使在最后回想起来，小清和玛利亚也是这样觉得的。
在玛莉亚为小清献身，小清与玛莉亚一同离去的那个夜晚，她们坐了下来，好好回忆起了自己的旅程。
那真的是一段快乐的时光，两个人发自内心的这么觉得。
【亚拉亚特山脉的回忆（未解锁）：
这是一座十分险峻的山脉，小清与玛莉亚为了寻找传说中居住在深山中，只有冬天才会出现的珍惜食材“角兔”而来到这里。
虽然最后并没有找到角兔，但两人还是有一些收获。
小清找到了一些很好吃的蘑菇，而玛莉亚则是与小清一同迎接了雪山中新一轮的朝阳。
那时，玛莉亚第一次拥抱了小清。
此次登山活动让小清和玛莉亚收获了很多——尤其是在体力方面。
效果：登山的回忆使你如同身临其境，你的壮硕+30
【槐尔特大森林的回忆（未解锁）：
地如其名，这真的是一片十分广袤的丛林。
玛莉亚在城中接取了教会派发的、营救迷途教士的任务，与小清一同来到了这片森林之中。
若不是依靠小清灵敏的嗅觉以及敏锐的观察能力，说不定两人也会一起迷路呢。
在救出教士之后，小清提议说难得来到这种阴湿的地方，应该找找看有没有好吃的蘑菇。
两人跑了大半天，收获颇丰。
当晚留宿在森林之中，小清与玛莉亚讲了一晚上的童话故事。
而且二人还遇到了一位看上去十分有气度的吸血鬼先生——玛莉亚有因为小清见到新的人而稍微不在意自己而吃醋。
效果：在森林中迷路，要挺过去可需要十分强韧的精神——在这儿，我们需要学习那位坚持了几天的教士...你的精神+30
【卡拉镇的回忆（未解锁）：
小清作为优秀厨师的名声以及“圣女与厨娘”的传言已经在国家中小有流传，当二人来到卡拉镇时，正好赶上这里一年一度的美食祭。
于是小清央求玛莉亚放下原本住一晚就离开的行程，希望能留在这里参加美食祭以增长自身作为厨娘的经验。
玛莉亚没有理由、也不可能会不同意。
虽然是留下了，但第二天开始、持续了三天的美食祭似乎有些偏离小清的预料。
所有的客人都涌向了她们的店铺，搞得小清这三天都忙得不可开交——在美食祭结束之后，玛莉亚关切地问道小清状况如何时，小清露出了稍微有些疲惫的笑容。
『没关系的呗...咱家也很久没有体会过这么热闹的情境啦，而且玛莉亚你也有在好好地努力吧？传教的事情...』
小清没有说错，在二人离开后的第三天，这里兴建起了一座教会。
效果：由一开始的不适应到后来熟练的应对了每一位客人的订单，小清的反应能力得到了十足的提升...你的反应+30
【兰德尔城的回忆（未解锁）：
以圣女巡游为借口离开城镇的玛莉亚，出于形式上必须前往教会都市——兰德尔城会见大圣女。
二人在入城后因为繁华的景象出了许多糗，但好在最后是平平安安的到达了兰德尔城大教会，见到了正在下访的大圣女以及红衣主教。
在教会中，大圣女充分表彰了玛莉亚作为巡游圣女为教会做出的贡献——在边境地区兴建起了七座教会，发展了近两千人的信徒。
随后，由于这项功绩，红衣主教赋予了玛莉亚“大圣女”的头衔。
当晚，在兰德尔教会的宴会上，小清主动提出帮忙，一个人解决了所有上菜和收盘子的问题。
玛莉亚看着小清抱着一大堆东西露出幸福笑容的傻样子，心中萌生出了更加温暖的情愫。
效果：小清端盘子的时候真的十分好笑——但是当所有人看到她脸上那种为自己的朋友由衷感到高兴的笑容时，所有人都只会觉得：这孩子真是善良呀...
但小清还是在端盘子这个过程中收获到了强大的平衡性...你的协调+30
【卡亚拉栈道的回忆（未解锁）：
卡亚拉栈道位于北方大国德尔曼与二人的国家的交界处。
是一处治安十分险恶的险地。
玛莉亚是为了以大圣女的身份协助勇者部队而来——勇者们这时正在讨伐边境最新诞生的魔兽。
在前往边境关塞的路上，二人在卡亚拉栈道遭遇了边境匪帮的袭击。
圣女从来是没有战斗能力的——但是圣女的性命可以为这些土匪提供将近一年的开销。
他们没有放过这个可以挣到大钱的机会，毕竟圣女独自出行的机会可几乎没有啊。
小清知道她们无法等到从某处来的救援，于是努了把力——运用自己从母亲那里继承下来的火魔法适应性、以及自身磨练出的放血技巧。
勉强解决掉了这些匪帮。
当勇者部队结束了讨伐发现二人时，小清已经奄奄一息...但好在贤者使用奇迹将小清救了回来。
那一天以后，小清卧床休息的那些日子，玛莉亚未曾离开半步。
效果：小清在这次战斗中积累了许多经验——尤其是力量最重要这一点，她深有体会...你的爆发+30
【恩尔克城的回忆（未解锁）：
回到故乡后，小清重操旧业开始经营自家的餐馆，而玛莉亚则是作为驻城圣女继续在这里定居着。
二人的恋情公布时虽然有些使人惊讶——全城的人都在疯传这件事情：“圣女与厨娘”竟然是情侣什么的...
不过风波也总会平息下来，在风波持续的这些日子中，玛莉亚在每天的祷告主持结束后都会来寻找小清，并为她做一道料理。
小清每一次都吃得干干净净。
时间就这样过了两年，小清的餐馆名气越来越大——甚至就连教皇也曾前来品尝，并给出了“超出预料”的评价。
而玛莉亚的料理手艺也在稳步上升——虽然算不上多好吃，但总算是达到了正常人能够入口的程度。
小清每一次都说玛莉亚做得很棒。
而她们的婚事，则是在教皇的见证下举办的。
当身着圣女正装的玛莉亚与小清接吻时，所有人都鼓起了掌。
想必二人的幸福会持续一生。
效果：好的故事会使人开心——在这里，已经开心了的我，就为你添加一些眷顾吧...你的眷顾+30
——————————
这是一个小小的额外购买，奖励你有看完这份故事。
EX奖励（600耗点）【花费15000积分解锁】：你的能量池+60</t>
  </si>
  <si>
    <t>简介/注释：
食物是人类生存所必须的要素之一、与水以及温暖共存。
这是一个讲述寻找世间最为美味的食物的故事。
故事的开始，要从某个远东城镇中的小餐馆说起。
.......
在某座不知名的山中，有一个小小的城镇。
这里虽然并不繁荣，甚至可以说是有些落后，但由于环境十分清幽颇有仙境之感，便有了许多能力不凡的人在这里定居下来。
随着时间的推移，这个小小的城镇逐渐发展壮大，成为山中一个初具规模的集镇。
这时，从外地来了一位冒险家——这位冒险家宣称自己已经寻遍了世间所有的美味，将要在这里开一家餐馆来传承自己所知的味道。
大家都很欢迎他——因为镇子中的大家都不怎么会做饭。
男人定居了下来，也按照他的承诺在镇子上建起了一家餐馆。
餐馆中汇聚了来自五湖四海的味道，作为一个寻遍世间所有美味的冒险家，男人的手艺也可以说是十分精湛。
——在山中有一家十分奇妙的餐馆。
这样的传闻使得山中的小镇逐渐出名。
商会来了，他们与早已成为村长的男人签订了合作契约，为城镇带来了繁荣。
军队来了，他们与作为地标领导人的男人提出了合作申请，为城镇保障了安全。
教会来了，为这个早已繁荣的城镇带来了神的恩惠。
许多年过去了，在城镇中成家立业，迎娶了某位隐居魔法使的男人有了一个可爱的女儿。
她的名字叫做小清。
这个孩子从小时起就对食物十分挑剔，对于父亲所做料理感到不满意的她在六岁时完成了自己的第一道菜。
那味道甚至让已经尝遍了世间美味的父亲都感到惊讶。
他认为这个孩子有可能超越自己，成为一代传奇料理人。
于是他将自己的技巧倾囊相授，将自己的女儿培养成了全国闻名的大厨师。
在培养的过程中，对小清的厨艺帮助最大的，便是每日前往教会所做的圣餐。
教会对于食物的限制使得小清对于自己厨艺的磨练效率更高。
而在她成长的同时，教会的众人也逐渐与她熟络起来。
其中，一位与她同龄的小修女——玛莉亚——在相处中对小清产生了异样的情感。
向老修女询问的玛莉亚得到了答案。
那是名为爱的感情。
小清对于玛莉亚的感情一无所知，她认为玛莉亚与自己只是单纯的朋友而已。
也正因如此，玛莉亚一直压抑着自己的爱慕。
直到两人同时成年的那一天————
伴随着年龄的增长，小清的舌头对于料理越来越挑剔，以至于她最终不能忍受自己做出的料理的味道。
她认为不管什么东西，入口之后都是同一种味道。
同质化——对于厨师来说，这是最为严重的阻碍。
无法做出新味道的小清无心再经营自家的餐馆，她告别了父母与邻里乡亲，打算独自踏上寻找美味的旅途。
玛莉亚抓住了这个机会。
她向教会的修女提出了“外出巡游”的请求。
她知道，她不会失败——这几年间表现出的对于教会的忠诚以及十分高超的能力一定会让她的请求得以通过。
果不其然地，玛莉亚以“圣女巡游”的名号，与小清一同离开了村庄。
二人作为童年时期的朋友自然会选择同行。
小清也因为自己的朋友能够与自己一同旅行而感到开心。
她依然没有察觉到玛莉亚心中的情愫。
二人走过了无数的城镇，翻越了无数的高山，跨过了无数的森林与平原。
每到一个新的地方，小清便会创造出崭新的料理。
但似乎都不合她的心意。
二人继续着旅行。
时间缓缓流逝。
转眼间，二人离开家乡的时间已经满了三年。
国家各地都已经流传着二人的传说——“圣女与厨娘”的传闻就连山中偏僻乡村的孩童都耳熟能详。
在玛莉亚已经成为主教会大圣女、并将偷偷学习的编织技巧磨练到极致的这个时期，小清仍然没能做出能够让自己满意的料理，也一直没有察觉到玛莉亚的心意。
她们已经快要走遍整个国家。
也即将要回到自己的家乡。
玛莉亚决定在回到已经发展成都市的那个城镇之前，向小清告白。
那一晚，当玛莉亚走进小清的帐篷中，向着正在编写崭新食谱的小清表露自己的心意，并送出了她准备已久的挂坠时——
小清意识到了，意识到自己的料理中欠缺的是什么。
是爱啊。
小清这么想到，自己一直以来都没能吃到饱含爱意的料理，所以舌头才一直不能被满足。
她听完了玛莉亚的告白，果断、欣然接受了她的心意。
当晚，小清向玛莉亚提出了一个要求。
为她做一道菜。
...虽然玛莉亚没有做过任何料理，但长久以来在小清的身边呆了这么久，也学到了一点皮毛。
可她竭尽全力做出来的料理还是一块黑炭——根本看不出来原来的食材是什么样子。
但小清在不顾玛莉亚劝阻、吃下这份料理后，却流下了泪水。
『...你还真是没有做料理的天赋呗？这不就只是普通的好吃而已嘛...』
说出了这样的一句话。
那一晚，在广袤的星空下，两人完成了各自的梦想。
小清不再执着于亲手做出满足自己味蕾的料理，而是将这个梦想寄托在了作为大圣女的玛莉亚身上。
而玛莉亚持续了十几年的恋情，也最终得到了回报。
第二天，在二人回到已经发展为都市的城镇后，所有人都前来热烈欢迎。
其中包括了支持玛莉亚外出巡游的、现已成为教会主教的那位老修女，以及小清的父亲。
二人在所有人面前宣布了她们的恋情。
...
虽然过程可能会有些曲折。/即使所有人都在阻挡我们。
但我会永远陪在你的身边呗。/我也会一如既往地爱着你哦。
...
数十年后，都市中的、小清的父亲一手建立的餐馆仍然桌桌爆满。
而现在的这一任当家，则偶尔会回忆起自己的两位母亲。
她们现在又在什么地方旅行呢？</t>
  </si>
  <si>
    <t>效果：
兑换者必须失去双眼才能兑换此道具。
【基础性能】
魅惑之眼（300绿）：
梦魇最为精华的部分并不是妖娆的身姿、也不是最大化取悦人类而优化的身体结构。
而是她们能够摄人心魄的眼瞳，当你将自己的眼替换为这一对从梦魇身上取下的眼瞳时，周围人对你的看法将会悄然改变。
梦魇的双眼使得你的魅力被放大许多，所有人现在都会下意识地在心中对你抱有近乎于“好感”的性欲。
效果：所有人对你的天然好感度+1星。
欲望改造（600橙）：
梦魇的眼瞳与你的身体逐渐融为一体，在这个适应的过程中你的身体也发生了一些细微的变化。
虽然整体而言并不能看出什么，但实际上你的身体会因梦魇的特性而时刻被优化至最佳状态——
你的一犟一笑都会因为这项本能而显得十分诱人，你的身体则是被优化到了令人直视后无法压抑欲望的程度。
这使得你可以通过亲密的身体接触来迷惑他人的心智，从而取得你需要的一切。
效果：你可以在一次【亲密接触】的RP后与中立NPC进行一次精神对抗，并获得X的加值，若你对抗成功，则接下来日常轮的六小时中不论向该目标提出什么问题目标都会如实回答，这项效果无法对资历高于自身3000的对象使用。
注：X的加值由【亲密接触】的程度决定；其大致可分为如下几类：
第一类：较为亲密的身体接触，如牵手，亲吻脸颊，拥抱，这项行动可以为精神对抗提供30点加值。
第二类：较为过火的身体接触，如触碰隐私部位等，这项行动可以为精神对抗提供60点加值。
第三类：侍奉（非直接性交），这项行动可以为精神对抗提供90点加值。
第四类：直接交合（性交），这项行动可为精神对抗提供120点加值。</t>
  </si>
  <si>
    <t>简介/注释：
肉欲。
七情六欲。
这可是组成人类的基本要素之一呀？
如果肉欲不存在的话，人类这一种族都不会存在吧~
所以呀，肉欲可是十分正当化的！
想做的时候，就找一个合适的人来做就好了嘛，哪怕被说成是纵欲，这也是人类的正当行为。
你说对吧？
如果不纵欲的话，就连小孩都生不出来呢~
所以纵欲是没有错的！
如果有人想要反驳这个观点。
那就请看看妓院的存在吧！这可是合法的！
正因为人类有欲望的需要，才会产生这样黑暗的产业呢~
与妓院不同的是，我们不·收·费哦。
完全免费的泄欲道具，随时都可以使用~
...但是可能会稍微收取一些代价哦，嘻嘻。</t>
  </si>
  <si>
    <t xml:space="preserve">效果：
{基础性能}：该饰品会随着解锁的进度而变化外形。
不幸的童话主人公（600橙）：
『格林~我亲爱的格林~你可是人家的最高杰作！不论谁和你在一起，都无法逃脱最后悲惨的结局哦？这样的童话简直是一级棒不是吗！』
使用者的被动防御判定-90，能量池上限+90。
白雪姬的宠爱——绝对冰封之雪（600橙）【花费15000积分解锁】：
『...想和我契约？那就把其他三个魔姬都杀掉然后带着她们的头来见我...为什么？那当然是因为除了我之外，其他所有的魔姬都不重要...她们都不如我美丽！』
一干涉任务一次，以一个主动动作发动此效果，处于该次战斗中的所有敌对单位每回合开始时需要与你进行一次最高属性对抗，若你对抗成功，则为敌人施加持续时间为一回合的【冻伤IV】效果，若你对抗失败，则受到在场敌人数量*50的不可赦免伤害；效果持续时间为两回合，当持续时间内有非召唤物单位死亡时，则再延续两回合。
【冻伤IV】：冻伤者与壮硕、爆发和协调相关的判定下降80点结果值，且角色发起的主动攻击动作判定额外再下降40点结果值。
长发姬的宠爱（600橙）【花费15000积分解锁】：
『你和那些平庸之辈不同...你是有才能的——正因如此我才会把你留在我的身边。』
你的能量池上限-60，可用AP+6
青蛙姬的宠爱（600橙）【花费15000积分解锁】：
『王子大人！您终于来了...什么？你不是王子——那不重要，你能给我一个吻吗？我只要一个吻而已...』
解锁此效果后，可以有两种发动方式：
其一：在日常轮中，可以通过与调律者以及非调律者角色进行交涉或是进行最高属性对抗来对被释放者添加『爱意标记』，在『爱意标记』存在期间，你使用消耗10/20/30/40/50/60/70/80/90/100能量的技能时，将会有5/10/15/20/25/30/35/40/45/50的能量消耗计算在『爱意标记』的持有者身上（高于100则只计算50分担，能量消耗等级向下取整），当『爱意标记』所造成的能量消耗超过被标记者的能量上限则该单位与你获得【恍惚VI】效果。【注意：『爱意标记』能且只能存在一个，在被标记者死亡、或取消标记前不能添加新的『爱意标记』，『爱意标记』的标记以及取消要求标记者与被标记者必须产生接触】
其二：在战斗轮中，每当你对一个敌方单位造成有效伤害或是成功附加负面效果时，可以吸收敌方5d4点能量，这一效果在同一场战斗中最多对同一单位生效两次。
人鱼姬的宠爱（600橙）【花费15000积分解锁】：
『...您挑好要送给奴的礼物了么？是的...一条鲜活的生命就可以，这样的话奴就会为您献上最诚挚的爱意...』
一干涉任务一次，你以一个主动动作释放该技能效果，以你为中心的一百米半径内的空间都将会被水所填满，持续两回合，若持续时间内有非召唤物单位死亡，则再延续两回合。并为所有处于该范围内的单位添加[呼吸困难]和[行动迟缓]效果，特殊声明，由于该效果仅仅只是使用充盈着魔力的水填满使用者周围的空间，所以仅需离开该区域便可豁免[呼吸困难]和[行动迟缓]带来的所有减益。
[呼吸困难]：该词条仅对需要呼吸的生命单位生效，由于你正处于一个充满水的环境之中难以呼吸，你每一个战斗回合都需要与使用者进行一次最高属性对抗，若你未通过，则视为由于难以呼吸的原因，你的动作受到了阻碍，你与壮硕、爆发和协调相关的判定下降45点结果值，且你每进行两个动作便需要额外支付1AP以作为你在呼吸困难时仍然尝试进行多次行动的惩罚。
[行动迟缓]：现在的你正处于充盈的水的环境中，除非你拥有[逆境行者]并且拥有类似于游泳精通的技能，否则你每次移动之前都必须进行一次最高属性对抗，若你未通过，则视为由于水流的原因难以移动，你的移动结果值将下降100米。
————饰品外形变化为第二阶段————
魔女多萝茜的祝福（600橙）【花费15000积分解锁】：
『笨蛋弟子！魔法哪是像你这样用的啊...！你这样完全只是在无意义的消耗自己的魔力而已！唉...真是的...看好了，我来给你演示一遍。』
每次轮回开始时，你获得一个临时能量池——能量池的上限等同于你的能量池的计算后上限，当你使用任意技能时，可以选择不消耗自身能量池而消耗此能量池，此能量池在释放一次技能后失效，若能量消耗大于该临时能量池上限，则溢出部分消耗计算至你的基础能量池。
女仆维多利亚的祝福（600橙）【花费15000积分解锁】：
『主人...我会保护您的，哪怕我要面对的是这个世界最深处的黑幕...也是如此。』
一战一次，你可以以一个瞬发动作消耗10/20/30/40能量在自身半径15m内召唤一只拥有你的壮硕*1/*2/*3/*4生命的从属物“女仆维多利亚”，通过此效果召唤的从属物无法进行攻击以及应对攻击，但在敌人击败此从属物前无法以你为对象发动攻击（AOE不在计算范围内）
魂之贵妇人伊丽莎白的祝福（600橙）【花费15000积分解锁】：
『妾身现在正在旅行的途中，虽无法驻足于此，不过，若只是小小的祝福，当然是可以作为礼物给予您的——您的灵魂好像很可口呢。』
消耗20能量，以一个瞬发动作与指定一敌方进行一次我方判定结果-0的精神对抗（当多个角色同时进行打断时将只取其中的一个打断效果生效），成功后可打断对方的释放并让对方的技能强制陷入冷却（无冷却则不陷入），即使失败也可以根据效果等级使对方正在释放/引导的技能额外添加2AP的额外引导时间，此效果无法打断瞬发技能。
圣骑士贞德的祝福（600橙）【花费15000积分解锁】：
『苦难是每一个人都会遭遇的，而您身为不死者，想必会更加痛苦...我会将我的技巧教给您，以报答您对我的恩情——愿您不畏苦暗，在最深邃的绝望中依然前行。』
你的每次主动对抗成功之后都会获得10点全部主动对抗加成，每回合最多触发三次，最终上限为60点。
————饰品外形变化为第三阶段————
红女王·凯普利特（600橙）【花费15000积分解锁】：
『是我的爱慕将您带进了这无间地狱...请给我补偿的机会——让我们一起从这儿逃出去吧...好吗？哪怕前路尽是险阻...』
占用你20点能量上限并使你的被动防御判定-60，在面对锁定型技能与范围杀伤性技能时，仍然可以进行闪避，此外，你的眷顾+30。
蠕动潜行者·爱丽丝（600橙）【花费15000积分解锁】：
『呐...你眼中的爱丽丝是什么样子？』
一战一次（日常轮则12小时一次）花费15*X点能量对X个目标进行一次以精神对抗其最高属性的对抗，若本次对抗成功则从以下效果中任意取一触发：该目标从技能生效起对你具有3星好感/对象从技能生效起与你进行的任何对抗获得45的减值，此效果不能对资历高于自身3000的对象发动。
白女王·诺登（600橙）【花费15000积分解锁】：
『...我无法亲自帮助您，但如果是少量的帮助的话——请您拿着我为您做的怀表吧...毕竟兔子的怀表无论何时都是准时的呢？不论是向前、还是向后。』
消耗100点生命与20点能量，以一个瞬发技能选定你或你的近身范围内进行的一个引导技能，其所需的剩余引导ap最高不得高于15ap，结束其引导令其直接释放，该技能在同一次战斗中不能对同一技能使用两次。
夜空的神秘·梅贝尔（600橙）【花费15000积分解锁】：
消耗20/30点能量，以一个瞬发动作锁定你视野内的任意一单位发动此效果，你与该单位进行一次最高属性对抗，若你胜利，则指定单位获得【虚无之注视】标记，在标记存在期间，单位进行的主动防御，主动闪避，被动闪避，被动防御判定需要进行X（X为你投入的能量层级且3≥X≥2，X同时等于持续回合数。）次投掷并取其中的最低值生效，本效果在一场战斗中最多对同一单位使用一次。
————童话书的便签————
便签·下金蛋的鹅【花费15000积分解锁】：你的壮硕+30
便签·铁汉斯【花费15000积分解锁】：你的爆发+30
便签·亚里德山的圣女【花费15000积分解锁】：你的精神+30
便签·罗宾汉【花费15000积分解锁】：你的反应+30
便签·长腿叔叔【花费15000积分解锁】：你的协调+30
便签·狂鸟贾布加布【花费15000积分解锁】：增加你180点被动闪避对抗判定值，该效果需要占用40点能量上限。且你的被动防御判定下降60点。 </t>
  </si>
  <si>
    <t>简介/注释：
一本童话书。
似乎是某人给另外一人赠送的礼物？
将手放在上面，可以体会到制作者对于少女的爱。
“Alice”只是一个称呼。
少女的名字代表着永恒的纯洁。
这本书放在身边的话，或许就能够回忆起心爱的少女了吧。
内心强大的人，可以将此书附有的诅咒转化为祝福。
如此一来，某处的少女想必也会绽放笑容。
...
不对！我爱着的少女不是爱丽丝！</t>
  </si>
  <si>
    <t>效果：[通感强化]（600橙色）：仅限具备使徒血统者装备该饰品。当你装备该饰品时，你的载具序列限制最终结算由你自身资历的1/5下降至你自身资历的1/4.
[序列过继]（600橙色）：当你装备该饰品时，你的载具在计算序列限制时将再次下降300点资历（不影响实际资历和耗点）。</t>
  </si>
  <si>
    <t>简介/注释：用于强化和载具的连接，使得序列更加稳定，分担驾驶者负载的道具。</t>
  </si>
  <si>
    <t>立绘/外形叙述：
这是一个挂坠。
手制挂坠——光是看着精致的做工都能够体会到制作者对于持有者所怀抱的感情有多么深厚。
这是一个中国结。
编织十分精致紧致，比例上也近乎完美。
让人不敢相信这是一件手工制品。
挂坠的编织材料几乎全部采用红绳，其他的装饰部分则是使用了纯银打造。
在那个时代应该是一件相当贵重的饰品——当然，前提是那个地方存在教会。
我们并不清楚这条挂坠的原生世界是否也遭到了教会的统治，但银色的装饰部分确实纹有十字架的图章。
这是一个十分美好的故事呢。
关于两个人互相扶持，互相激励，互相陪伴。
走过一生的故事。
十分、十分的美好。</t>
  </si>
  <si>
    <t>立绘/外形叙述：
这是一双梦魇的眼球。
粉色的眼瞳有着摄人心魄的魔力。
如果这双眼瞳的原主还活着的话，想必只是被看一眼就会彻底沦陷于她吧。
梦魇依靠吸取人类的精气而生，而这项行动所依赖的根基则是她们的眼睛。
眼神可以魅惑人类，因为他们就是这样一种无法抑制本能的生物。</t>
  </si>
  <si>
    <t>立绘/外形叙述：
第一阶段：
一本古旧的童话书...书封已经破旧不堪了，虽然能够看出做工的精细，但似乎因为历史过于悠久而缺少保养显得破破烂烂的。
第二阶段：
一本精致的童话书，可以看出制作者对于书中所写童话的喜爱，展开后的第一页上签着一个名字——“ALICE”
或许这本书是作为礼物送给这位少女的。
第三阶段：
一本拥有世上无人能够超越的精细做工的童话书，红色的书封如同初升的朝阳一般令人感到温和、打开书的一瞬可以闻到岁月沉淀的书香，展开后的扉页上签着用漂亮手写体写下的“Alice”
并不是喜爱着名为“Alice”的少女，而是只爱着身为“少女”的Alice而已。
在见到了老去的少女后，无可救药的老师总算意识到了自己内心深处一直存在着的漆黑的愿望。
第四阶段：
一本古旧的童话书——红色的封面右下角有一个烫金的署名...
“格林”。
这是承载了许多回忆的结果，其中有悲伤，有喜悦。
而最重要的则是你从中学到的教训以及得到的宝贵经历。
白雪，青蛙，长发，人鱼，仙度瑞拉。
古兹，多萝茜，艾露玛，伊丽莎白，维多利亚，贞德，卡塔丽娜。
小红帽。
不要忘记她们。
这本书展开后的扉页上用手写体写着漂亮的几个名字。
诺登、凯普利特、梅贝尔。
这是属于你的故事的开始，也是你与她们回忆的终点。
经过了无数的苦难，想必你已经成为一个合格的大人了。
前进吧，前进吧——想着梦之海的彼端前进。
在那尽头，心爱的少女一定会等着你。</t>
  </si>
  <si>
    <t>立绘/外形叙述：朴实无华的机械装置，通常被固定在战斗服附着于脊椎外的部分上。</t>
  </si>
  <si>
    <t>效果：
[时空道标]（600橙色）：持有者免疫优先级低于600的时间，空间系相关能力的非伤害效果，同时在进行相关属性能力判定时提升100点优先度。
[高级时间停止]（600橙色）：以一个主动动作启动，消耗40点能量，在精神*2范围内选择一个半径50m区域，其中所有敌对单位陷入静止当中，无法进行任何行动也无法遭到外来伤害，但诸如被动恢复或是debuff等效果仍然会正常结算。如遭到有意识的抗拒，则需与目标进行一次精神对抗。静止状态持续一回合，期间使用者本身能够自由行动，而即使其离开该范围也不会使得效果解除。时间停止并不被视为负面效果故无法驱散。该效果每场战斗仅能使用一次且每天至多使用两次。
[引力坍陷]（600橙色）：以一个主动动作对场上所有敌对单位发起一次通常攻击；若该次通常攻击成功对目标造成了伤害，则以你的精神与目标壮硕进行一次对抗，如对抗通过则目标陷入眩晕状态，打断其当前行动且跳过其下个回合。该技能每次战斗技能释放一次且每天仅能释放两次。
[月时盈亏]（600橙色）：你可以双倍消耗能量为代价，在月时计当中提前储存技能，在使用时以一个主动动作启动。存储的技能至多不能超过你的精神/100个（向上取整）。
[时空权杖]（600橙色）：当场上战斗至少进行到第二回合时，你可消耗一个瞬发动作与60能量与自己进行一次反应对抗；如对抗通过，则立即将你的所有状态回退至战斗轮开始前的状态（技能的反噬类效果依然会生效，例如损失生命值或是临时虚弱等效果将在状态回溯后重新施加给角色，同时该技能的消耗不会返还）。</t>
  </si>
  <si>
    <t>简介/注释：“时空的奥秘是这个世界上最深层次的真实之一，只有智慧才能洞悉它！”
——路西恩.伊文斯</t>
  </si>
  <si>
    <t>效果：
[不竭能源]（600橙色）：你的能量上限+60.</t>
  </si>
  <si>
    <t>简介/注释：仿造火种的原理制造出的能源核心，目前已经能够与机甲适配。</t>
  </si>
  <si>
    <t>效果：[主位置]四阶效果【紫色400】消耗一个瞬发动作，减免接下来受到的至多500伤害，效果使用后无法再闪避他人的攻击，受到攻击或者一回合后效果结束，冷却5回合
[副位置]二阶效果【绿色200】购买时可选择：近战攻击距离+20米，或者远程攻击距离+200米</t>
  </si>
  <si>
    <t>简介/注释：“这下爽快了！既不逃也不躲，我来当你们所有人的对手！”
by 鬼人正邪</t>
  </si>
  <si>
    <t>效果：[主位置]四阶效果【紫色400】消耗本回合所有剩余的ap，使下次造成的伤害+180+（消耗ap数-3ap）*15的伤害，冷却5回合
[副位置]二阶效果【绿色200】获得10眷顾加成</t>
  </si>
  <si>
    <t>简介/注释：“闪开闪开，一统天下（预定）的
天邪鬼大人要通过了！”
by 鬼人正邪</t>
  </si>
  <si>
    <t>立绘/外形叙述：这是一块银白色的怀表，充满了繁琐严密的机械风格，中央是白色的表盘，不同宝石组成的神秘符号象征着不同的时间，黑色的秒针滴滴答答地走动着，声音仿佛响在每个人心头。除此之外，这块怀表还有一个特殊的地方，那就是表盖与表盖的连接处，左右各有一个按钮，闪烁着金属的光泽。</t>
  </si>
  <si>
    <t>立绘/外形叙述：淡蓝色的立方体，燃烧着冰冷的火焰。</t>
  </si>
  <si>
    <t xml:space="preserve">立绘/外形叙述：
</t>
  </si>
  <si>
    <t>制作人：难鸣钟(东方project)</t>
  </si>
  <si>
    <t xml:space="preserve">效果：
[基础性能]：角色装备时需要遵守【永不背弃】【永不退避】的rp需求。
[天印]（200耗点绿色）：角色获得飞行能力，飞行高度最高为自身协调*30.你的体力被占用10点。
[地印]（400耗点紫色）：你的被动防御对抗能够额外重骰两次，取其中低者生效。你的体力被占用20点。
[双印合鸣]（300蓝色）：你的反应+15.
</t>
  </si>
  <si>
    <t>简介/注释：
似乎是曾经被仙神使用过的印章，如今流落凡间，为凡人所得。</t>
  </si>
  <si>
    <t>效果：
[绝对防御]六阶效果（橙色600）：角色即将受到伤害前，以一个瞬发动作使用。直到该回合结束，获得一个优先承受一切类型伤害的1100点的护盾。每场干涉任务限触发一次。</t>
  </si>
  <si>
    <t>简介/注释：一颗晶莹剔透的淡红色晶石，镶嵌在一枚小小的戒指上，散发着很浅的红色光晕，给人一种无形的保护感。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</si>
  <si>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t>
  </si>
  <si>
    <t>简介/注释：一颗晶莹剔透的淡红色晶石，镶嵌在一枚小小的戒指上，散发着灿烂的红色光晕，给人一种无形的保护感。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</si>
  <si>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
[护盾强化]六阶效果（600）：护盾量额外增加300点。
[再次强化]六阶效果（橙色600）：护盾量再次额外增加300点。
[最终强化]六阶效果（橙色600）：护盾量再次额外增加300点。</t>
  </si>
  <si>
    <t>简介/注释：一颗晶莹剔透的淡红色晶石，镶嵌在一枚小小的戒指上，散发着耀眼的红色光晕，给人一种无形的保护感。</t>
  </si>
  <si>
    <t>立绘/外形叙述：一枚古朴的文章，其上篆刻着绝非这个时代的印记。</t>
  </si>
  <si>
    <t>效果：[永生]六阶效果（橙色600点）：增加600点HP上限。
[圣血]六阶效果（橙色600点）：每战斗回合的结束阶段恢复[壮硕值*3]点生命值，日常每小时恢复[壮硕*9]的生命值</t>
  </si>
  <si>
    <t>简介/注释：很多传说相信，如果能找到这个圣杯而喝下其盛过的水就将返老还童、死而复生并且获得永生。</t>
  </si>
  <si>
    <t>效果：[罪名宣判]六阶效果（橙色600点）：若你的主动技能目标为单体，且此技能为奇迹体系，则此技能造成的伤害附加破甲12。
[圣乐]六阶效果（橙色600点）：每当你释放奇迹体系的主动技能后，你恢复此技能实际支付消耗半数的能量值（向下取整且至多恢复20点能量）。</t>
  </si>
  <si>
    <t>简介/注释：用于宣判邪恶罪行的手摇铃，但是只有当铃声响起后，大部分人才开始想起忏悔。</t>
  </si>
  <si>
    <t>效果：[圣洗]六阶效果（橙色600点）：你释放奇迹体系的主动非引导技能消耗的AP-3（最低可降至1）。若此技能无回合冷却的限制，或者冷却值为0，不仅不会降低AP消耗，反而会增加1AP的消耗。
[祝福]六阶效果（橙色600点）：每战斗回合的结束阶段恢复18点能量值，日常每小时恢复54能量。</t>
  </si>
  <si>
    <t>简介/注释：教堂中，袅袅香烟的上升，象征祷告升上天堂；香烟所及，咸信它所沾染之物可得到洁净。</t>
  </si>
  <si>
    <t>效果：
[复古疯狂狂想曲！]六阶效果（橙色600）：需要rp开启游戏机并喊出“怪兽马戏团，启动！”以激活本效果。每当佩戴者执行任意一个消耗了ap的动作（无论多少，但必须消耗了ap）时，对半径10m内的最多3个目标造成50点伤害，可以被闪避或防御，但该效果不可享有穿甲和其他任何效果</t>
  </si>
  <si>
    <t>简介/注释：一个古老的游戏手柄，似乎已经损坏了…？若是按下启动按键，一群小小的像素怪物将会冲向周围的敌人。</t>
  </si>
  <si>
    <t>效果：[复合增幅100]：使能量池升6点，体力池上升4点。</t>
  </si>
  <si>
    <t>简介/注释：避无可避、藏无可藏、夺得片刻的喘息机会。</t>
  </si>
  <si>
    <t>【旧梦】（蓝色300）：每战斗回合的结束阶段恢复9点能量值且日常每小时恢复27点能量值</t>
  </si>
  <si>
    <t>简介/注释：当能量被释放时我们察觉到了一个事实：我们借助身体中的魔能所释放的法术并非是所调动的全部法术，依旧有残留的魔能在体内被损耗</t>
  </si>
  <si>
    <t>效果：【反应加成】（550红色）：占用你5点能量上限，反应+30</t>
  </si>
  <si>
    <t>简介/注释：由传奇级的迅捷系魔兽魔核改造出的宝玉。只是拿着就可以极大的加强使用者敏锐、反应层面的能力。</t>
  </si>
  <si>
    <t>效果：
[炎魔之王的火焰]（蓝色300）：你的通常攻击在对目标造成了有效伤害后，将会为目标附加[燃烧2]的效果，这个效果将持续一个大回合。
[元素亲和]（紫色400）：每回合可用ap+2</t>
  </si>
  <si>
    <t>简介/注释：这并非一颗真正的眼球，而是炎魔之王元素的凝聚，或许它真的被炎魔之王用作眼珠了，谁知道呢？</t>
  </si>
  <si>
    <t>立绘/外形叙述：一枚普通的硬币，上面刻着的人像不知为何已经被磨损殆尽，但依旧闪闪发光。</t>
  </si>
  <si>
    <t>一个挂在耳廓上的附耳装置，某位大师用精细的操控能力为其雕刻了魔能回路。同时为了保证美观性，还顺手雕刻了流云飞鹤</t>
  </si>
  <si>
    <t>立绘/外形叙述：青色的宝玉被镶嵌在了金色的金属中，周围的空气不知为何微微扭曲</t>
  </si>
  <si>
    <t>这并非一颗真正的眼球，而是由火焰元素凝结而形成的一颗球状物。上面有火焰环绕，拿着它时有隐隐的灼烧感。</t>
  </si>
  <si>
    <t>制作人：嘉然</t>
  </si>
  <si>
    <t>制作人：龙舌兰日落-《魔兽世界》</t>
  </si>
  <si>
    <t>效果：
[幸运检定]（绿色200）：在非战斗状态下，进行一次1d100判定。如果大于50点，则在本日战斗中获得先攻判定+10.如果小于等于50点，则在本日战斗中每个回合开始时获得1点额外ap。这个效果一直持续至当日24时。每日只能进行一次判定。当日结束后失去本词条获得的所有效果并重新获得一次检定次数。</t>
  </si>
  <si>
    <t>简介/注释：
不管你得到了怎样的结果，你总是幸运的。</t>
  </si>
  <si>
    <t>效果：
【空想权柄】（600橙色）：通过空想补足自身原本不足的权柄，以获取凌驾序列顶点之上的位格。你的全技能优先级上升100点。
【真实梦境】（600橙色）：梦境即是潜意识的显化。而集体潜意识海洋，便是无数梦境与潜意识共同构成的。任何具备意识的生物都在其中具备自己的位置。你能够借助潜意识海洋的存在构建一个介于现实和虚幻之间，由梦境构成的独属空间，能够容纳物质和意识的存在。这个空间的具体影响范围，存在形式和效力由你和主持人共同商议决定。构建真实梦境需求的是意识而非你本身的能量支撑，故而不需要消耗能量进行维持。
【空想】（600橙色）：所想象的物品，必将具现而出，所幻想的国度，必将降临于物质世界，所宣称的未来，必将上演，成为现实。宣言一项现实，根据其改变现实的程度，影响的重要程度，发生的逻辑链条完整性进行日常公式的判定（参与属性为精神与眷顾），由主持人裁定难度等级和能量消耗。这一能力无法直接用于影响战斗轮中的任何单位，且通常无法对调律者生效。
注释：仅仅是〔空想〕，不意味着主持人应该放纵。建议适当的限制能力效果，增加一部分的消耗，酌情增加额外的负面等等。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有言必知】（600橙色）：凡有言，必被知。当你知道了祂，祂也就知晓了你的存在。当精神与资历皆低于你的角色用任何形式表示你的姓名，或者你圈定的关键词时，你将会知晓其身份，所在，及前后一定范围内的讨论内容。相关的屏蔽能力能够将其进行屏蔽。每维持一个关键词的感知，你需要被占用30点能量上限。
【全能象征】（600橙色）：消耗120点能量与一个主动动作，指定一项序列库当中存在，并且你能够满足其释放条件的技能，在本次战斗当中你获得使用该项技能一次的权利。你无法通过该技能重复获得相同的技能，选中的技能在冷却完毕之后该技能才会再度恢复到最初形态，此时你方可重新进行技能的选择。</t>
  </si>
  <si>
    <t>简介/注释：22张亵渎之牌之中的“空想家”。包含了观众序列顶端的知识和部分权柄，使得其持有者能够容纳来自于该序列的力量，同时具备反占卜和反预言的特性。经由知识皇帝赋予权柄和序列化双重印证以后的亵渎之牌从位格层次上而言已经相当于序列0的存在。</t>
  </si>
  <si>
    <t>[罪血]（600耗点）：穿戴者提升600点生命值
[啼血]（600耗点）：命中判定时对自身造成300点伤害发动，此次主动闪避对抗+135</t>
  </si>
  <si>
    <t>简介/注释：
以生命作为能源的恶啊，将你的一切，全部化作数不清的诅咒之力吧。</t>
  </si>
  <si>
    <t>效果：【你所添加的词条效果需为序列库中已有的且不可进行序列束缚抵点，同时，你所添加的效果总资历不可使该道具变为序列限制状态】（附：最好是让群内管理确认后再添加，以防出现数据问题】</t>
  </si>
  <si>
    <t xml:space="preserve">简介/注释：该装备限定[仙狐]种族，兑换后立刻获得。仙狐初始拥有一个“狐灵珠”作为饰品，仙狐每拥有一条尾巴，能够消耗积分使狐灵珠增加一条词条。兑换公式为100/200/300/400/500/600资历值需要消耗3000/6000/9000/12000/15000/18000积分。兑换后无法更变。
</t>
  </si>
  <si>
    <t>立绘/外形叙述：
由荆棘环绕编制的指环，内部的尖刺仿佛会活动一般。</t>
  </si>
  <si>
    <t>立绘/外形叙述：
说是灵珠，只是因为珠子是最初始的形态罢了。仙狐可以随意改变灵珠的颜色和灵气的外形。最大不超过无体积加成的调律者本身的体积，颜色间会有一定的明显渐变</t>
  </si>
  <si>
    <t>制作人：龙舌兰日落-《炉石传说》</t>
  </si>
  <si>
    <t>［附身］一阶效果（黑色100）：将依附在一个指定的目标上，获得该目标视野。（需目标同意或完全没有察觉时才可依附）</t>
  </si>
  <si>
    <t>简介/注释：魔鬼最喜欢用的小玩意，这种生物会帮助大魔鬼们获得其属下的行踪，以便知道手下是否背叛等行为。对大魔鬼而言这种不知名的小生物是极佳的帮手。（该生物具有自动识别的能力，会把第一附身对象当做其视野获得者。则无法贩卖，只能中枢回收）</t>
  </si>
  <si>
    <t>［灵视］一阶效果（黑色100）：眼魔本身属于地狱恶魔，自身拥有灵视能力这个能力同时也会给予宿主。         
［夜视］一阶效果（黑色50）：宿主在将眼魔安插于自己身上后可以通过眼魔在黑暗中视物。</t>
  </si>
  <si>
    <t>简介/注释：一只浮游的弱小眼魔需要一个宿主，宿主只需要将眼魔的触须放在自己的伤口之上它就会自己生长，变成你的第三只眼睛。</t>
  </si>
  <si>
    <t>［坚硬形态］二阶效果（绿色200）：共生恶魔在共生于身体之后会占用身体的装备栏，之后为主体提供200点生命值上限。</t>
  </si>
  <si>
    <t>简介/注释：一种来自黑暗深渊的奇特生物，能够与宿主进行共生汲取宿主体内的养分生存，而同样为宿主提供保护。</t>
  </si>
  <si>
    <t>[武器融合]二阶效果（紫色200）：你的左臂可以存入一把武器（仅限于商城中的武器，不能存放载具或者其他重物）。你存取武器不消耗ap与动作，你所有左臂徒手攻击时附加武器伤害，可触发武器特效。不能用存放了武器的手再拿一把武器进行攻击，这个效果因为算做手部共生装备的效果，无法判定为徒手攻击，且放入的武器必须为自身可装备的武器
[恶魔的抓取]五阶效果（橙色500）：你的整体负重能力增加750。</t>
  </si>
  <si>
    <t>简介/注释：寄宿着恶魔力量的手腕，可以与一件武器同化的同时，也可以化出精神的巨腕用来移动或是攻击</t>
  </si>
  <si>
    <t>立绘/外形叙述：在附身前只是一摊黑红色的液体，当附身后会进入其目标体内，与目标血液相共存。</t>
  </si>
  <si>
    <t>立绘/外形叙述：一只身后是大量血管的眼珠，这其实是一种恶魔——眼魔，只有鸡蛋大小，会通过吸收宿主体内的营养共生。</t>
  </si>
  <si>
    <t>立绘/外形叙述：一团不定性的红色软体，在吸附到宿主身上后会固化为放射状的铠甲，但是在被共生之后，宿主时常可以听到耳边传来一些邪恶的低语，共生恶魔在找到合适的宿主时契合度会很高但是一旦被共生则很难将其从身上摘下来，共生恶魔几乎不需要进食，宿主的感情能量就是它最好的养料。</t>
  </si>
  <si>
    <t>立绘/外形叙述：透明的蓝色的手臂，外侧部分区域被红色的皮肤覆盖。</t>
  </si>
  <si>
    <t>制作人：林佑夕</t>
  </si>
  <si>
    <t>制作人：阎界止《鬼泣》</t>
  </si>
  <si>
    <t>[融合]基础效果：它会占据一格饰品栏，然后融入宿主的身体（宿主只能是有智能的生物）。
[魔力强化]二阶效果（绿色200）：宿主的能量值上限+20（需要拥有“能量”能量池该技能才能奏效）。
[魔力恢复]二阶效果（绿色200）：宿主被动恢复能量值，每战斗回合恢复6点能量值且日常每小时恢复18点能量值。
[飞行]二阶效果（蓝色300）：宿主获得魔法少女通用的飞行技能，飞行速度等于行走速度，飞行高度为最高属性*30m，移动速度被替换为精神*1。
[法术增强]二阶效果（绿色200）：在宿主使用魔导器进行任意攻击指令时获得40点能量伤害加成。</t>
  </si>
  <si>
    <t>简介/注释：这类寄生生物的宿主通常被称为魔法少女，宿主通过契（zhi）约（ru）这类寄生物来获取和增强使用魔法的能力进而帮助他人或进行争斗</t>
  </si>
  <si>
    <t>[荒牛图腾]六阶效果（橙色600）：荒古魔牛的力量与精魄被通过巫族特殊的手法制成纹身，增强战士的力量，这对于巫族来说不仅仅是力量，更多的是荣耀，角色的攻击伤害提升120点。</t>
  </si>
  <si>
    <t>简介/注释：荒古魔牛的灵魂被束缚在你的手上，你的力量足矣毁灭一切。</t>
  </si>
  <si>
    <t>[翔空]六阶效果（橙色600）：沟通世界，以强横的肉体为媒介，盘古遗泽为引，让巫族可以从陆地的霸主驾临天空。飞行速度等于行走速度，飞行高度无限制。</t>
  </si>
  <si>
    <t>简介/注释：创世神力与功德在稀释数倍之后，铭于肉身，流转于体内。</t>
  </si>
  <si>
    <t>[开天]六阶效果（橙色600）：从洪荒天地中汲取一缕盘古精魄，以巫族的信仰温养，待到这一丝精魄圆满后注入双手之中，使一举一动带着盘古开天地意境，装备者将可以击破十二级护甲，即使没有击破护甲，也会在结算伤害时无视300点防御力数值。</t>
  </si>
  <si>
    <t>简介/注释：锋锐无匹，可裂天地</t>
  </si>
  <si>
    <t xml:space="preserve"> </t>
  </si>
  <si>
    <t>立绘/外形叙述：在与宿主接触达成契约之前为一个黑色的半透明的不定型物体。与宿主接触达成契约后宿主的性别如果是男则强制变为女，并且寄生物与宿主的肉体甚至是灵魂完全融合，完全融合之后在宿主体内不会再找到任何这类物体的痕迹，宿主除了可能的性别改变以外不会有外观和身体上的变化</t>
  </si>
  <si>
    <t>立绘/外形叙述：黑色带着红色的粗犷牛型纹身，带着巫族一贯的风格［限定种族巫族兑换 持有者需要一个带有祖巫词缀的技能才能发挥威力 否则特效效果减半］一举一动带着魔牛的嘶吼之音，以及古老的意境</t>
  </si>
  <si>
    <t>立绘/外形叙述：黑色带着红色的粗犷鸟型纹身，带着巫族一贯的风格［限定种族巫族兑换 持有者需要一个带有祖巫词缀的技能才能发挥威力 否则特效效果减半］，飞行时会幻化出龙蛇虚影在脚下显现 流转</t>
  </si>
  <si>
    <t>立绘/外形叙述：双手流转着混沌的光芒［限定种族巫族兑换 持有者需要一个带有祖巫词缀的技能才能发挥威力 否则特效效果减半］，每一次攻击会显现出模糊的盘古虚影 实力越强虚影越明显与真实</t>
  </si>
  <si>
    <t>制作人：樱桃</t>
  </si>
  <si>
    <t>制作人：</t>
  </si>
  <si>
    <t>【多层结构】六阶效果（橙色600）：虫群排列成多层结构。如果你自身的护甲等级达到满值，那么只要你的壮硕值高于目标超过30点，在目标对你造成伤害时，他的破甲效果就不会有效。</t>
  </si>
  <si>
    <t>简介/注释：来源于未知科技位面的虫群，可以融入皮肤/护甲中从而加强防御能力，虫群中只存在一只虫王对虫群进行管理，所以不可能使虫群对多个目标生效。</t>
  </si>
  <si>
    <t>基础效果：该道具会占据一格饰品栏，然后融入宿主的身体（宿主只能是有智能的生物），使用者需要为动物或植物类且拥有体液。
[侵蚀]六阶效果（橙色600）：占用20能量上限；在攻击命中后对目标施加持续三回合的[护甲削减6]（目标防御力等级-6，在目标拥有的总记护甲等级超过12级时，将优先削减这部分溢出的护甲等级；当一个角色同时受到多个该词条效果影响时，只取其中耗点最高的效果生效，其余的视作被覆盖。）</t>
  </si>
  <si>
    <t>简介/注释：这是一种来自仙道位面的修士所培育的特殊史莱姆。他有感诸界广阔、生灵玄奇，故以水行之道培育了这种史莱姆。</t>
  </si>
  <si>
    <t>基础效果：该道具会占据一格饰品栏，然后融入宿主的身体（宿主只能是有智能的生物），使用者需要为动物或植物类且拥有体液。
[净化]二阶效果（绿色200）：驱离自身任意2个被赋予的效果，冷却时间3回合。
[愈合]四阶效果（紫色400）：周期性为角色恢复生命值，可以使角色每战斗回合的结束阶段恢复[壮硕*2]点生命值且日常每小时恢复[壮硕*6]点生命值，所有的类似效果中只取最高的一种生效，至多恢复至角色的生命值上限。</t>
  </si>
  <si>
    <t>效果：
[护甲击破]（200绿色）：此饰品提供4护甲击破等级，如果没有击破对方的护甲，则在结算伤害的防御力数值减伤判定时也可以无视对方100点防御力数值。
[迅捷]（600橙色）：使角色每回合可用AP+3</t>
  </si>
  <si>
    <t>简介/注释：
“又见面啦...你还是老样子呢。”
......
一缕因执念而无法散去的残魂，属于曾经因孤独而拥抱太阳的一位血族亲王。
其中寄宿着她的一部分记忆以及某位被她所救下、抚养的原人类的思念。
他早已将她视作了母亲。
持有此物者得以窥见这位伟大亲王的战斗技巧。
无与伦比的迅捷。
......
“...克鲁鲁，我好想你。”</t>
  </si>
  <si>
    <t>立绘/外形叙述：在纳米级显微镜下可以看到是机械外观的虫状生物，如果足够走运也许能看见虫王，其头部有着一个黄点。</t>
  </si>
  <si>
    <t>立绘/外形叙述：未附身时呈现为半透明的蓝色凝胶状物质，附身后会溶于被附身者的体液且保持颜色一致。</t>
  </si>
  <si>
    <t>立绘/外形叙述：
一块没有固定形体的半透明灵魂残片，闪烁着血族瞳孔一般耀眼的红。
与生命体接触后会附着在其灵魂之上，为其提供卓越的速度与战斗技巧。
宿主可以听到耳边传来的低语，那是灵魂渴望复原的声音。</t>
  </si>
  <si>
    <t>制作人：Kira</t>
  </si>
  <si>
    <t>具体分类</t>
  </si>
  <si>
    <t>大型盾</t>
  </si>
  <si>
    <t>防爆盾</t>
  </si>
  <si>
    <t xml:space="preserve"> 鸢形盾</t>
  </si>
  <si>
    <t>[自行填写]</t>
  </si>
  <si>
    <t>防御力结算</t>
  </si>
  <si>
    <t>{防护}三阶效果（蓝色300）：角色的被动防御获得45点判定加值 
{虎啸！}二阶效果（绿色200）:每次近战防御成功对攻击方造成40点能量伤害；（本次伤害不享有任何伤害加成）</t>
  </si>
  <si>
    <t>简介/注释：在盾牌受到打击时狮子头就会发出狮啸震击敌人</t>
  </si>
  <si>
    <t>简介/注释：用于推挤对方，保护自己，可以抵挡硬物，钝器和不明液体的袭击，也可以抵挡低速子弹，但是不可以抵挡爆炸、破片和高速子弹。</t>
  </si>
  <si>
    <t>[鸢盾]一阶效果（绿色100）：进行防御、援护的相关判定时+15判定</t>
  </si>
  <si>
    <t>简介/注释：  鸢盾防御面积大，呈倒三角形，所以更适合马上使用，因为可以为不同方向提供防护的时候不会被马鞍挡住。而且手握住作为把手的皮条，可以方便的抵御各个方向的攻击</t>
  </si>
  <si>
    <t>简介/注释： 一个普通的盾牌，除了性价比高以外，没有什么特殊能力</t>
  </si>
  <si>
    <t>立绘/外形叙述：一个由黄金制成的魔法盾牌，魔法让黄金的硬度提高了不少。同时魔法在盾牌的中心凝聚成了一个狮子头。</t>
  </si>
  <si>
    <t>是武装警察，镇暴警察或镇暴军队所使用的一种类似于中世纪盾牌的防御器具，中间具有透明的防弹玻璃可视窗，其他部位则是黑色的。</t>
  </si>
  <si>
    <t>鸢盾防御面积大，呈倒三角形，所以更适合马上使用，因为可以为不同方向提供防护的时候不会被马鞍挡住。而且手握住作为把手的皮条，可以方便的抵御各个方向的攻击。</t>
  </si>
  <si>
    <t>制作人：烈日《黑暗之魂》</t>
  </si>
  <si>
    <t>圆盾</t>
  </si>
  <si>
    <t>塔盾</t>
  </si>
  <si>
    <t>简介/注释：这盾牌是由振金的罕有金属之合金所制成，马龙麦克连恩博士因意外而制作出了以振金为主原料的合金，然而因为其制造过程属意外所以其原料比例和合金过程全部不明，它有着吸收能量的功能而且是“漫威”宇宙最硬的材质之一。</t>
  </si>
  <si>
    <t>[格挡反射]四阶效果（紫色400）：格挡成功时能将这部分被格挡的伤害反射给攻击来源（相应的需要根据动作难度进行协调判定，具体由主持人判断，如果是光线等能量伤害能调整反方向）。
[特殊投掷构造]二阶效果（绿色200）：平行投掷距离为（壮硕值）米，如果有反射物如墙壁，石头，天花板等一定硬度的东西在，在触碰后又会变为（壮硕值）米。平行投掷时最多弹射3次。如果打中人，投掷距离会变为10米。（伤害看情况，通常为徒手伤害）</t>
  </si>
  <si>
    <t>[防护]三阶效果（蓝色300）：进行被动防御判定时具有45的加值</t>
  </si>
  <si>
    <t>简介/注释：显得无比厚重的盾牌，没有人知道这么盾牌曾经来自于哪里</t>
  </si>
  <si>
    <t>［高傲］基础性能：只有真正的守护万民之人（由主持人判定）才可持有此盾，如不符合则此盾自动销毁，变成破铜烂铁。
［驱散邪祟］四阶效果（紫色400）：主动释放，驱离自身身上任意5个被赋予的效果，消耗20点能量值，冷却为3战斗回合。
［加护］六阶效果（橙色600）：你每有1级的护甲等级，在受到攻击时你就可以得到固定15点的伤害减免
［护佑］六阶效果（橙色600）：增加90点被动防御判定结果值</t>
  </si>
  <si>
    <t>简介/注释：唯有真正的守护者，守护天下苍生者才配拥有此盾。</t>
  </si>
  <si>
    <t>盾面上似乎满是被攻击留下的斑驳，光滑的盾面上磕磕碰碰，似乎曾经无数的武器与箭支在上面留下了浓重的痕迹，这是看起来最终他们都无法击穿这面盾牌</t>
  </si>
  <si>
    <t>通体洁白如玉的方盾，用一块巨大方形宝玉雕刻而成。浑然天成，巧夺天工，仿佛由自然雕刻的一样，没有一丝人力所刮花的痕迹。在其正面，有之一狼，狼生羊角，狮身兽足，眼光柔和，面容慈祥，其名白泽。在其后，没有任何可以让人举起它的把手、凸起之类的，只有一个空洞。（当持有者伸手进入后，会自动契合持有者的手臂大小，当然，如果不符合要求。当持有者装备时，装备则会直接自我损坏）</t>
  </si>
  <si>
    <t>制作人：尚福乐《美国队长》</t>
  </si>
  <si>
    <t>特殊护盾</t>
  </si>
  <si>
    <t>中型盾</t>
  </si>
  <si>
    <t>［防御增幅］三阶效果（蓝色300）：携带后被动防御对抗获得45点加值。</t>
  </si>
  <si>
    <t>简介/注释：一面完全焦黑的由岩石组成的巨盾，其巨大的体积能够增加使用者的防御成功率</t>
  </si>
  <si>
    <t>[止戈为武]基础效果：角色如果在没有装备武器或不使用武器进行攻击时，这个装备可以被视作无柄斧类武器
[力之锯]绿色效果（200耗点）：尖锐的构造使般若具备足够强大的攻击力，而在重量的加持下，其破坏力显得更加恐怖，在序列库的记载下，原版的旋转装置得到了完美的复刻，虽然无法达到原主用特殊技巧所能达到的程度，但配合蛮力依然能造成不俗的伤害，当般若作为武器进行攻击时，它可以被视为一件拥有20d5点攻击力的特殊无柄冷兵器。
[般若]橙色效果（600耗点）：昂然的战意激活了般若上的鬼神之力，使得你对盾牌的使用更为得心应手，并得以掌握星熊攻防一体的特殊技巧，装备般若时，增加你的被动防御判定30点，且当般若作为武器进行攻击时，你每有2个护甲等级，伤害量就会被动增加20点，使用该词条的被动效果有一回合的冷却时间（即单个增伤效果每回合只能触发一次）。</t>
  </si>
  <si>
    <t>简介/注释：曾伴随名为"星熊"的强者结束一生的“伙伴”，沉睡着鬼神之力的重盾，特有的构造及其重量使其在作为防具的同时也具备极为恐怖的破坏力，其内侧附着一行字——“盾可以是武器，我也可以是。”</t>
  </si>
  <si>
    <t>简介/注释：由完全熔铸的各种珍惜材料所铸就的盾牌，唯一可惜的是这面盾牌没有良好的导魔性</t>
  </si>
  <si>
    <t>简介/注释：人类最后的荣光，暴风城卫兵所配备的盾牌。“为了联盟！”献身于艾泽拉斯的前辈们的怒吼依旧回荡在耳畔。</t>
  </si>
  <si>
    <t>一面由焦黑的岩石组成的巨型盾牌，人类的体型大多数无法将其拿起。其巨大的体型能够增加使用者的防御成功率。</t>
  </si>
  <si>
    <t>大致半人高的重盾的整体成三角形，主体为黑色，镶边为银色，完全由材料不明的合金构成，盾牌的正中央是象征鬼族守护灵的脸谱塑像，盾的边缘经过了打磨，作为把手的金属杆连接着圆环——正是这一奇特的装置使得其能够由蛮力带起高速旋转从而形成更强的破坏力。</t>
  </si>
  <si>
    <t>长方形的盾牌通体呈现的是黑棕色，盾牌的正面还在盾牌两边互相正对纹饰着两朵鸢尾花</t>
  </si>
  <si>
    <t>制作人：初阳君《明日方舟》</t>
  </si>
  <si>
    <t>[止戈]二阶效果（绿色150）：[主动]消耗10能量值，为自己或附近的友方单位，制造一个耐久度为200的护盾，持续时间为3回合 冷却时间：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屏障不享用自身护甲以及减伤，并且不会受到debuff与buff以及对方的破甲效果影响，当屏障被摧毁时，溢出的伤害将会以无法被应对的形式给予屏障后的角色）需要注意的是，屏障的作用对象可以自行决定是否接受屏障的保护。</t>
  </si>
  <si>
    <t>简介/注释：据山海经记载，黄帝攻打炎帝，并斩下敌将刑天的首级。刑天虽然失去脑袋，鲜血喷洒在盾面上，仍然手持盾牌、坚持战斗，此盾以特殊皮革和金属合制而成。</t>
  </si>
  <si>
    <t>【火药反射】（200绿色）：在面对远程热武器攻击时，使用者的护甲等级额外增加2级。</t>
  </si>
  <si>
    <t>简介/注释：一面被附魔师附加了魔法的盾牌，能够有效的防御枪械的打击。</t>
  </si>
  <si>
    <t>简介/注释：古代战场上常见的盾牌，能够为使用者提供一定的保护。</t>
  </si>
  <si>
    <t>【你必将无法通过此地】（100黑色）：在援护时，你的被动防御对抗判定增加30。</t>
  </si>
  <si>
    <t>简介/注释：一面宽厚的重盾，想要拿起便需要极大的力量。大概只有团队中的MT才会用到这个笨重的大家伙。</t>
  </si>
  <si>
    <t>立绘/外形叙述：一面看上去很是普通的圆盾，只是表面偶尔会泛过蓝光。</t>
  </si>
  <si>
    <t>立绘/外形叙述：普通的圆盾，其上蒙着牛皮，这大概能增加一定的防御力。</t>
  </si>
  <si>
    <t>立绘/外形叙述：一面黑铁铸造的重盾，难以被轻易撼动。</t>
  </si>
  <si>
    <t>制作人：未知《终极一班》</t>
  </si>
  <si>
    <t>十字盾</t>
  </si>
  <si>
    <t>石盾</t>
  </si>
  <si>
    <t>执念盾牌</t>
  </si>
  <si>
    <t>【Immotral Object】（600橙色）：如果你自身的护甲等级达到满值，那么只要你的壮硕值高于目标超过30点，在目标对你造成伤害时，他的破甲效果就不会有效。 
【Time of Gear】（600橙色）：增加90点被动防御判定。</t>
  </si>
  <si>
    <t>简介/注释：血盟骑士团的团长“Heathcliff”（希兹克利夫）所持的骑士盾，在玩家群体的传说中，那永远身处第一线的红色战甲身影，其生命值从未掉入过黄色区域。</t>
  </si>
  <si>
    <t>效果：在此武器解锁至金色品质后，持有者在每次轮回开始之前，都可以自由决定一次该武器的重量，但是武器的最终重量不能大于使用者的全身负重且不能小于1000。【人族护道者】【卫道】为默认自带效果，剩余效果可以在购买时花费词条资历*20的额外积分获得或者后续花费词条资历*25的资历解锁。
【人族护道者】（绿色250）：持有此盾者必须是人类文明的守护者，并且需要遵从[心无恶垢][永不背弃]的扮演要求。你可以将此物品当做武器使用，并拥有50d5的攻击力。
【卫道】（橙色600）：该盾牌的防御力额外提升18d5（已计入面板）。
【返生】（橙色600）（未解锁）：当你单回合遭受到的伤害超过你最大生命的1/3时，你该回合不会再受到任何伤害；此后积累的实际伤害的一半，将会在后续两回合内平均地反馈到你身上。这一特效每场战斗只能发动一次。
【持节】（橙色600）（未解锁）：每回合一次，你可以消耗一个主动动作和20点能量值为自身或近身范围内1个友方单位恢复700点生命值。
【守正】（橙色600）（未解锁）：占用50点能量上限；
效果1：在受到带有破甲的打击时（无论其等级），进行一次[1D100+壮硕&gt;100]的判定，如果判定成功则无视这次破甲效果，只结算其伤害量，在每回合的第一次判定成功后，该效果都将进入冷却。
效果2：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【拒法】（橙色600）（未解锁）：占用50点体力上限；
效果1：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效果2：角色在每次成功防御时，在原本的防御成功的伤害减免基础上享受额外的相当于自身[壮硕值*2]的伤害减免，当角色同时拥有多个该词条效果时，只取其中耗点最高的效果生效，其余的视作被覆盖。
【寂仙】（红色500）（未解锁）：在命中目标后可以选择消耗20体力与目标强制进行一次[角色的壮硕与目标的壮硕/精神属性对抗（这部分由受到攻击的目标决定）]，若对抗成功则使其触发[眩晕]debuff，此效果对同一目标在一次战斗中至多生效一次。（[眩晕]：强制使目标跳过他的下个行动回合并打断他目前正在进行的行动，处于眩晕状态的角色在当前回合只能够执行应对动作，但已经受到一个眩晕效果的角色在同一场战斗中不会再次受到眩晕效果的影响。）
【护持】（橙色600）（未解锁）：每回合一次，你可以消耗一个主动动作为50米内3个除你之外的友方人类（包含人类分支种族）投射一个以能量编织的守护屏障，屏障具有700耐久度，在屏障耐久度耗尽之前它会帮助内部的角色抵挡伤害。（屏障不享用自身护甲以及减伤，并且不会受到debuff与buff以及对方的破甲效果影响，被屏障保护的角色也不会被需要造成有效伤害后才能够触发的减益效果的影响。当屏障被摧毁时，溢出的伤害将会以无法被应对的形式给予屏障后的角色）需要注意的是，屏障的作用对象可以自行决定是否接受屏障的保护。
【化劫】（橙色600）（未解锁）：消耗一个瞬发动作，驱离自身或近身范围内一个目标身上任意4个被赋予的效果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</si>
  <si>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
自从盘古辟清浊 万灵得以脱迷蒙
群仙隐匿深山里 诸佛自遁极乐中
百圣高踞云端上 众生犹自红尘行
江河水患堵不尽 赤地九州十室空
施粥济世只一日 天灾数年犹未休
千灾百难谁人数 纵使天劫应有穷
此身遗恨永不止 百世复返求得证
寂仙毁道灭妙法 天数岂及人心胜</t>
  </si>
  <si>
    <t>在购买时，使用者可以自由选择该防具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生命的价值］基础性能：在持有者杀死（包括协助他人杀死生命等一系列使人死亡的行为）过生命（具有灵魂，不包括人工智能/虚假生命等）后，根据其负罪感（具有心无恶垢为必定成功），会使其防御力结算降低1d5，并减少15防御力耗点。具体根据杀死生命与持有者的关系，如朋友/熟人/仇敌/陌生人。以及持有者自身性格，需注意的是，如果持有者为漠视生命价值者（不把生命当回事，如肆意杀戮等，具体由主持人判定）则无法使用此道具，持有视为序列超载。
［想要活下去吗］（未解锁）100/200/300/400/500/600资历值加成，在具有相应阶级的资历值加成后，花费一个主动动作，为持有者或其极近距离者回复100/200/300/400/500/600的hp。在购买时只需要花费资历值加成*20的积分，后续增加资历值加成花费资历值加成*25的积分。
［我可不会让你死掉］（未解锁）100/200/300/400/500/600资历值加成，在具有相应阶级的资历值加成后具有+15/+30/+45/+60/+75/+90的被动防御加值。在购买时只需要花费资历值加成*20的积分，后续增加资历值加成花费资历值加成*25的积分。
［安心］（橙色600）（未解锁）：如果你自身的护甲等级达到满值，那么只要你的壮硕值高于目标超过30点，在目标对你造成伤害时，那么他的破甲效果将视为没能击破你的护甲（即可以保留其在没有击破护甲时免除护甲伤害减免的效果）。
［这是我的赎罪］（橙色600）（未解锁）：每次成功防御时，在原本的防御成功的伤害减免基础上享受额外的相当于自身[壮硕值*2]的伤害减免，当角色同时拥有多个该词条效果时，只取其中耗点最高的效果生效，其余的视作被覆盖。
［这算的上是怜悯吗］（橙色600）（未解锁）：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［我将会走下去，直到永远］（橙色600）（未解锁）：使盾牌防御力结算上升18d5</t>
  </si>
  <si>
    <t>简介：你可曾亲手掠夺过生命，将已经失去任何反抗的生命亲手撕碎？你感觉到了吗，那来自于鲜血中的颤抖，那来自于灵魂的悲鸣。是啊，他也曾活着啊。</t>
  </si>
  <si>
    <t>立绘/外形叙述：白色的十字盾。中心有一个红色的十字图案，盾牌表面则是光滑的弧形，能够让使用者更轻易地格挡对方的攻击。</t>
  </si>
  <si>
    <t>立绘/外形叙述：一面黑色的无字石碑，上面沾染着种种或神光璀璨或污秽不堪的血迹。</t>
  </si>
  <si>
    <t>外形叙述：朴实无华的洁白护手（在掠夺过生命后会逐渐被血色占满），在持有者一念之间会幻化成巨大虚幻的屏障（具体样子可自定义）</t>
  </si>
  <si>
    <t>制作人：罪初《刀剑神域》</t>
  </si>
  <si>
    <t>［储物］一阶效果（黑色100）:内部空间拥有100体积的可有范围（戒指内的重量会独立计算）。</t>
  </si>
  <si>
    <t>简介/注释：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</si>
  <si>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［储物］二阶效果（绿色200）:背部具有200体积200重量的容量，只能收容序列库物品（戒指内的重量会独立计算）。</t>
  </si>
  <si>
    <t>简介/注释： 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</si>
  <si>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［储物］三阶效果（蓝色300）:内含400体积400重量的储物空间只能存储序列库物品（戒指内的重量会独立计算）。</t>
  </si>
  <si>
    <t>［储物］四阶效果（紫色400）:内部拥有600体积600重量的储物空间只能收容序列库物品（戒指内的重量会独立计算）。</t>
  </si>
  <si>
    <t>暗金色的戒指，上面雕刻着祥瑞云纹，上面镶嵌着黑色宝石，宝石四周雕刻着盘龙</t>
  </si>
  <si>
    <t>立绘/外形叙述：暗金色的戒指，上面雕刻着祥瑞云纹，上面镶嵌着绿色宝石，宝石四周雕刻着盘龙</t>
  </si>
  <si>
    <t>立绘/外形叙述：暗金色的戒指，上面雕刻着祥瑞云纹，上面镶嵌着蓝色宝石，宝石四周雕刻着盘龙</t>
  </si>
  <si>
    <t>立绘/外形叙述：暗金色的戒指，上面雕刻着祥瑞云纹，上面镶嵌着紫色宝石，宝石四周雕刻着盘龙</t>
  </si>
  <si>
    <t>［储物］五阶效果（红色500）:内部拥有800体积800重量的的储物空间（只能装备序列库物品）（戒指内的重量会独立计算）。</t>
  </si>
  <si>
    <t>［储物］六阶效果（橙色600）:内部拥有1000体积1000重量的储物空间（只能收容序列库内容）（戒指内的重量会独立计算）</t>
  </si>
  <si>
    <t>立绘/外形叙述：暗金色的戒指，上面雕刻着祥瑞云纹，上面镶嵌着红色宝石，宝石四周雕刻着盘龙</t>
  </si>
  <si>
    <t>立绘/外形叙述：暗金色的戒指，上面雕刻着祥瑞云纹，上面镶嵌着橙色宝石，宝石四周雕刻着盘龙</t>
  </si>
  <si>
    <t>泛用型追踪眼镜</t>
    <phoneticPr fontId="14" type="noConversion"/>
  </si>
  <si>
    <t>如题</t>
    <phoneticPr fontId="14" type="noConversion"/>
  </si>
  <si>
    <t>灵视眼镜</t>
    <phoneticPr fontId="14" type="noConversion"/>
  </si>
  <si>
    <t>太阳能头盔</t>
    <phoneticPr fontId="14" type="noConversion"/>
  </si>
  <si>
    <t>白天回能量</t>
    <phoneticPr fontId="14" type="noConversion"/>
  </si>
  <si>
    <t>人偶面具</t>
    <phoneticPr fontId="14" type="noConversion"/>
  </si>
  <si>
    <t>保守秘密</t>
    <phoneticPr fontId="14" type="noConversion"/>
  </si>
  <si>
    <t>夜冕</t>
    <phoneticPr fontId="14" type="noConversion"/>
  </si>
  <si>
    <t>便宜一级头</t>
    <phoneticPr fontId="14" type="noConversion"/>
  </si>
  <si>
    <t>瞳力增强眼镜</t>
    <phoneticPr fontId="14" type="noConversion"/>
  </si>
  <si>
    <t>日常精神增强</t>
    <phoneticPr fontId="14" type="noConversion"/>
  </si>
  <si>
    <t>战术性追踪目镜</t>
    <phoneticPr fontId="14" type="noConversion"/>
  </si>
  <si>
    <t>揭示之护目镜</t>
    <phoneticPr fontId="14" type="noConversion"/>
  </si>
  <si>
    <t>灵视+灵媒</t>
    <phoneticPr fontId="14" type="noConversion"/>
  </si>
  <si>
    <t>刽子手的头套</t>
    <phoneticPr fontId="14" type="noConversion"/>
  </si>
  <si>
    <t>坏家伙头</t>
    <phoneticPr fontId="14" type="noConversion"/>
  </si>
  <si>
    <t>特勤头盔</t>
    <phoneticPr fontId="14" type="noConversion"/>
  </si>
  <si>
    <t>便宜二级头</t>
    <phoneticPr fontId="14" type="noConversion"/>
  </si>
  <si>
    <t>兽主冠冕</t>
    <phoneticPr fontId="14" type="noConversion"/>
  </si>
  <si>
    <t>野兽会话</t>
    <phoneticPr fontId="14" type="noConversion"/>
  </si>
  <si>
    <t>巴尔的头冠</t>
    <phoneticPr fontId="14" type="noConversion"/>
  </si>
  <si>
    <t>防御王冠</t>
    <phoneticPr fontId="14" type="noConversion"/>
  </si>
  <si>
    <t>仙度瑞拉的礼帽</t>
    <phoneticPr fontId="14" type="noConversion"/>
  </si>
  <si>
    <t>不限制性别</t>
    <phoneticPr fontId="14" type="noConversion"/>
  </si>
  <si>
    <t>森之精的庇护</t>
    <phoneticPr fontId="14" type="noConversion"/>
  </si>
  <si>
    <t>永不背弃，心无恶垢</t>
    <phoneticPr fontId="14" type="noConversion"/>
  </si>
  <si>
    <t>刺客兜帽</t>
    <phoneticPr fontId="14" type="noConversion"/>
  </si>
  <si>
    <t>信仰之跃</t>
    <phoneticPr fontId="14" type="noConversion"/>
  </si>
  <si>
    <t>蚩尤遮面</t>
    <phoneticPr fontId="14" type="noConversion"/>
  </si>
  <si>
    <t>高级灵媒头</t>
    <phoneticPr fontId="14" type="noConversion"/>
  </si>
  <si>
    <t>哈什面具</t>
    <phoneticPr fontId="14" type="noConversion"/>
  </si>
  <si>
    <t>精神面具</t>
    <phoneticPr fontId="14" type="noConversion"/>
  </si>
  <si>
    <t>独眼面甲</t>
    <phoneticPr fontId="14" type="noConversion"/>
  </si>
  <si>
    <t>以眼还眼</t>
    <phoneticPr fontId="14" type="noConversion"/>
  </si>
  <si>
    <t>特工战术目镜</t>
    <phoneticPr fontId="14" type="noConversion"/>
  </si>
  <si>
    <t>可是他甚至不加协调</t>
    <phoneticPr fontId="14" type="noConversion"/>
  </si>
  <si>
    <t>长相思</t>
    <phoneticPr fontId="14" type="noConversion"/>
  </si>
  <si>
    <t>破甲簪子</t>
    <phoneticPr fontId="14" type="noConversion"/>
  </si>
  <si>
    <t>外道</t>
    <phoneticPr fontId="14" type="noConversion"/>
  </si>
  <si>
    <t>抑制治疗</t>
    <phoneticPr fontId="14" type="noConversion"/>
  </si>
  <si>
    <t>小丑面具</t>
    <phoneticPr fontId="14" type="noConversion"/>
  </si>
  <si>
    <t>小丑竟在我身边</t>
    <phoneticPr fontId="14" type="noConversion"/>
  </si>
  <si>
    <t>神圣仪容</t>
    <phoneticPr fontId="14" type="noConversion"/>
  </si>
  <si>
    <t>储法头</t>
    <phoneticPr fontId="14" type="noConversion"/>
  </si>
  <si>
    <t>大道之光</t>
    <phoneticPr fontId="14" type="noConversion"/>
  </si>
  <si>
    <t>是佛光（）</t>
    <phoneticPr fontId="14" type="noConversion"/>
  </si>
  <si>
    <t>铁王冠</t>
    <phoneticPr fontId="14" type="noConversion"/>
  </si>
  <si>
    <t>魔苟斯王冠</t>
    <phoneticPr fontId="14" type="noConversion"/>
  </si>
  <si>
    <t>龙凤簪</t>
    <phoneticPr fontId="14" type="noConversion"/>
  </si>
  <si>
    <t>眷顾，战续，加精神</t>
    <phoneticPr fontId="14" type="noConversion"/>
  </si>
  <si>
    <t>漆昼</t>
    <phoneticPr fontId="14" type="noConversion"/>
  </si>
  <si>
    <t>死亡皇冠</t>
    <phoneticPr fontId="14" type="noConversion"/>
  </si>
  <si>
    <t>Prototype NO.2</t>
    <phoneticPr fontId="14" type="noConversion"/>
  </si>
  <si>
    <t>FBI风衣</t>
    <phoneticPr fontId="14" type="noConversion"/>
  </si>
  <si>
    <t>闪避风衣</t>
    <phoneticPr fontId="14" type="noConversion"/>
  </si>
  <si>
    <t>警用防弹衣</t>
    <phoneticPr fontId="14" type="noConversion"/>
  </si>
  <si>
    <t>一级甲</t>
    <phoneticPr fontId="14" type="noConversion"/>
  </si>
  <si>
    <t>防刺服</t>
    <phoneticPr fontId="14" type="noConversion"/>
  </si>
  <si>
    <t>受近战2级甲</t>
    <phoneticPr fontId="14" type="noConversion"/>
  </si>
  <si>
    <t>轻便的练功服</t>
    <phoneticPr fontId="14" type="noConversion"/>
  </si>
  <si>
    <t>不避战2级甲</t>
    <phoneticPr fontId="14" type="noConversion"/>
  </si>
  <si>
    <t>纸寿衣</t>
    <phoneticPr fontId="14" type="noConversion"/>
  </si>
  <si>
    <t>恐惧2</t>
    <phoneticPr fontId="14" type="noConversion"/>
  </si>
  <si>
    <t>拾荒者铠甲</t>
    <phoneticPr fontId="14" type="noConversion"/>
  </si>
  <si>
    <t>猛男铠甲</t>
    <phoneticPr fontId="14" type="noConversion"/>
  </si>
  <si>
    <t>超级英雄战衣</t>
    <phoneticPr fontId="14" type="noConversion"/>
  </si>
  <si>
    <t>I Am SuperMan</t>
    <phoneticPr fontId="14" type="noConversion"/>
  </si>
  <si>
    <t>破损的仁王甲</t>
    <phoneticPr fontId="14" type="noConversion"/>
  </si>
  <si>
    <t>rp抵点四级甲</t>
    <phoneticPr fontId="14" type="noConversion"/>
  </si>
  <si>
    <t>法师长袍</t>
    <phoneticPr fontId="14" type="noConversion"/>
  </si>
  <si>
    <t>能量加成一级甲</t>
    <phoneticPr fontId="14" type="noConversion"/>
  </si>
  <si>
    <t>钢铁罪责</t>
    <phoneticPr fontId="14" type="noConversion"/>
  </si>
  <si>
    <t>超级抵点6级甲</t>
    <phoneticPr fontId="14" type="noConversion"/>
  </si>
  <si>
    <t>蝶舞</t>
    <phoneticPr fontId="14" type="noConversion"/>
  </si>
  <si>
    <t>画风超多解锁</t>
    <phoneticPr fontId="14" type="noConversion"/>
  </si>
  <si>
    <t>飞蛾</t>
    <phoneticPr fontId="14" type="noConversion"/>
  </si>
  <si>
    <t>仙度瑞拉的晚礼服</t>
    <phoneticPr fontId="14" type="noConversion"/>
  </si>
  <si>
    <t>没有限制性别</t>
    <phoneticPr fontId="14" type="noConversion"/>
  </si>
  <si>
    <t>界限者铠甲</t>
    <phoneticPr fontId="14" type="noConversion"/>
  </si>
  <si>
    <t>酒红色西装</t>
    <phoneticPr fontId="14" type="noConversion"/>
  </si>
  <si>
    <t>团长！</t>
    <phoneticPr fontId="14" type="noConversion"/>
  </si>
  <si>
    <t>蝙蝠战衣</t>
    <phoneticPr fontId="14" type="noConversion"/>
  </si>
  <si>
    <t>batman</t>
    <phoneticPr fontId="14" type="noConversion"/>
  </si>
  <si>
    <t>魔导师长袍</t>
    <phoneticPr fontId="14" type="noConversion"/>
  </si>
  <si>
    <t>法师袍子</t>
    <phoneticPr fontId="14" type="noConversion"/>
  </si>
  <si>
    <t>不灭者</t>
    <phoneticPr fontId="14" type="noConversion"/>
  </si>
  <si>
    <t>老老实实4级甲</t>
    <phoneticPr fontId="14" type="noConversion"/>
  </si>
  <si>
    <t>红蝶染夜</t>
    <phoneticPr fontId="14" type="noConversion"/>
  </si>
  <si>
    <t>闪避人带</t>
    <phoneticPr fontId="14" type="noConversion"/>
  </si>
  <si>
    <t>黑铁盔甲</t>
    <phoneticPr fontId="14" type="noConversion"/>
  </si>
  <si>
    <t>老老实实5级甲</t>
    <phoneticPr fontId="14" type="noConversion"/>
  </si>
  <si>
    <t>拓荒者铠甲</t>
    <phoneticPr fontId="14" type="noConversion"/>
  </si>
  <si>
    <t>庭师•霜似缕</t>
    <phoneticPr fontId="14" type="noConversion"/>
  </si>
  <si>
    <t>判定免疫穿甲</t>
    <phoneticPr fontId="14" type="noConversion"/>
  </si>
  <si>
    <t>黑神战衣</t>
    <phoneticPr fontId="14" type="noConversion"/>
  </si>
  <si>
    <t>不闪避人甲</t>
    <phoneticPr fontId="14" type="noConversion"/>
  </si>
  <si>
    <t>苍骑士·月魂</t>
    <phoneticPr fontId="14" type="noConversion"/>
  </si>
  <si>
    <t>冻伤甲</t>
    <phoneticPr fontId="14" type="noConversion"/>
  </si>
  <si>
    <t>大魔导师长袍</t>
    <phoneticPr fontId="14" type="noConversion"/>
  </si>
  <si>
    <t>第六野狼</t>
    <phoneticPr fontId="14" type="noConversion"/>
  </si>
  <si>
    <t>反应闪避甲</t>
    <phoneticPr fontId="14" type="noConversion"/>
  </si>
  <si>
    <t>隐秘者长袍</t>
    <phoneticPr fontId="14" type="noConversion"/>
  </si>
  <si>
    <t>偷偷摸摸甲</t>
    <phoneticPr fontId="14" type="noConversion"/>
  </si>
  <si>
    <t>流云裳</t>
    <phoneticPr fontId="14" type="noConversion"/>
  </si>
  <si>
    <t>精神甲</t>
    <phoneticPr fontId="14" type="noConversion"/>
  </si>
  <si>
    <t>圣人法衣</t>
    <phoneticPr fontId="14" type="noConversion"/>
  </si>
  <si>
    <t>和眷顾挂钩</t>
    <phoneticPr fontId="14" type="noConversion"/>
  </si>
  <si>
    <t>恶劣环境防护服</t>
    <phoneticPr fontId="14" type="noConversion"/>
  </si>
  <si>
    <t>hso</t>
    <phoneticPr fontId="14" type="noConversion"/>
  </si>
  <si>
    <t>狂风如衣</t>
    <phoneticPr fontId="14" type="noConversion"/>
  </si>
  <si>
    <t>进攻性很强</t>
    <phoneticPr fontId="14" type="noConversion"/>
  </si>
  <si>
    <t>圣魔导师长袍</t>
    <phoneticPr fontId="14" type="noConversion"/>
  </si>
  <si>
    <t>深渊铠甲</t>
    <phoneticPr fontId="14" type="noConversion"/>
  </si>
  <si>
    <t>幻梦之雾</t>
    <phoneticPr fontId="14" type="noConversion"/>
  </si>
  <si>
    <t>反应平A加伤</t>
    <phoneticPr fontId="14" type="noConversion"/>
  </si>
  <si>
    <t>Nekros</t>
    <phoneticPr fontId="14" type="noConversion"/>
  </si>
  <si>
    <t>食尸甲</t>
    <phoneticPr fontId="14" type="noConversion"/>
  </si>
  <si>
    <t>勿妄高歌</t>
    <phoneticPr fontId="14" type="noConversion"/>
  </si>
  <si>
    <t>连锁护甲瞬发减伤</t>
    <phoneticPr fontId="14" type="noConversion"/>
  </si>
  <si>
    <t>宙读</t>
    <phoneticPr fontId="14" type="noConversion"/>
  </si>
  <si>
    <t>壮硕反甲</t>
    <phoneticPr fontId="14" type="noConversion"/>
  </si>
  <si>
    <t>乙木长生衣</t>
    <phoneticPr fontId="14" type="noConversion"/>
  </si>
  <si>
    <t>力量人无甲衣</t>
    <phoneticPr fontId="14" type="noConversion"/>
  </si>
  <si>
    <t>狂猎之夜</t>
    <phoneticPr fontId="14" type="noConversion"/>
  </si>
  <si>
    <t>里德快乐衣</t>
    <phoneticPr fontId="14" type="noConversion"/>
  </si>
  <si>
    <t>特别行动作战服</t>
    <phoneticPr fontId="14" type="noConversion"/>
  </si>
  <si>
    <t>也hso</t>
    <phoneticPr fontId="14" type="noConversion"/>
  </si>
  <si>
    <t>无双</t>
    <phoneticPr fontId="14" type="noConversion"/>
  </si>
  <si>
    <t>自选词条乌龟壳</t>
    <phoneticPr fontId="14" type="noConversion"/>
  </si>
  <si>
    <t>冥神血谕.绝望甲胄</t>
    <phoneticPr fontId="14" type="noConversion"/>
  </si>
  <si>
    <t>防御人用</t>
    <phoneticPr fontId="14" type="noConversion"/>
  </si>
  <si>
    <t>源泉</t>
    <phoneticPr fontId="14" type="noConversion"/>
  </si>
  <si>
    <t>不朽王座奖序列适配版</t>
    <phoneticPr fontId="14" type="noConversion"/>
  </si>
  <si>
    <t>成神之日</t>
    <phoneticPr fontId="14" type="noConversion"/>
  </si>
  <si>
    <t>法师滚键盘衣</t>
    <phoneticPr fontId="14" type="noConversion"/>
  </si>
  <si>
    <t>堕天</t>
    <phoneticPr fontId="14" type="noConversion"/>
  </si>
  <si>
    <t>乌龟壳</t>
    <phoneticPr fontId="14" type="noConversion"/>
  </si>
  <si>
    <t>死寂永生</t>
    <phoneticPr fontId="14" type="noConversion"/>
  </si>
  <si>
    <t>我即死寂</t>
    <phoneticPr fontId="14" type="noConversion"/>
  </si>
  <si>
    <t>罗兰-圣痕</t>
    <phoneticPr fontId="14" type="noConversion"/>
  </si>
  <si>
    <t>自选效果</t>
    <phoneticPr fontId="14" type="noConversion"/>
  </si>
  <si>
    <t>黑夜黯影</t>
    <phoneticPr fontId="14" type="noConversion"/>
  </si>
  <si>
    <t>阳光遮蔽衣</t>
    <phoneticPr fontId="14" type="noConversion"/>
  </si>
  <si>
    <t>储电背包</t>
    <phoneticPr fontId="14" type="noConversion"/>
  </si>
  <si>
    <t>10能量1回复</t>
    <phoneticPr fontId="14" type="noConversion"/>
  </si>
  <si>
    <t>蝙蝠披风</t>
    <phoneticPr fontId="14" type="noConversion"/>
  </si>
  <si>
    <t>爆炸附魔箭袋</t>
    <phoneticPr fontId="14" type="noConversion"/>
  </si>
  <si>
    <t>BOOM!</t>
    <phoneticPr fontId="14" type="noConversion"/>
  </si>
  <si>
    <t>火焰附魔箭袋</t>
    <phoneticPr fontId="14" type="noConversion"/>
  </si>
  <si>
    <t>火焰箭，不是很实用</t>
    <phoneticPr fontId="14" type="noConversion"/>
  </si>
  <si>
    <t>杀人魔的红雨衣</t>
    <phoneticPr fontId="14" type="noConversion"/>
  </si>
  <si>
    <t>偷偷摸摸必备</t>
    <phoneticPr fontId="14" type="noConversion"/>
  </si>
  <si>
    <t>冰冻附魔箭袋</t>
    <phoneticPr fontId="14" type="noConversion"/>
  </si>
  <si>
    <t>2级冻伤，实用</t>
    <phoneticPr fontId="14" type="noConversion"/>
  </si>
  <si>
    <t>机械辅助装置</t>
    <phoneticPr fontId="14" type="noConversion"/>
  </si>
  <si>
    <t>加协调</t>
    <phoneticPr fontId="14" type="noConversion"/>
  </si>
  <si>
    <t>高级储电背包</t>
    <phoneticPr fontId="14" type="noConversion"/>
  </si>
  <si>
    <t>20能量2回复</t>
    <phoneticPr fontId="14" type="noConversion"/>
  </si>
  <si>
    <t>轻灵斗篷</t>
    <phoneticPr fontId="14" type="noConversion"/>
  </si>
  <si>
    <t>协调判定+30</t>
    <phoneticPr fontId="14" type="noConversion"/>
  </si>
  <si>
    <t>能量水晶储电背包</t>
    <phoneticPr fontId="14" type="noConversion"/>
  </si>
  <si>
    <t>30能量3回复</t>
    <phoneticPr fontId="14" type="noConversion"/>
  </si>
  <si>
    <t>缸中之脑存储箱</t>
    <phoneticPr fontId="14" type="noConversion"/>
  </si>
  <si>
    <t>最多6个自选技能槽</t>
    <phoneticPr fontId="14" type="noConversion"/>
  </si>
  <si>
    <t>高分子隐身衣</t>
    <phoneticPr fontId="14" type="noConversion"/>
  </si>
  <si>
    <t>幸运隐身衣</t>
    <phoneticPr fontId="14" type="noConversion"/>
  </si>
  <si>
    <t>圣者披风</t>
    <phoneticPr fontId="14" type="noConversion"/>
  </si>
  <si>
    <t>回血2级甲</t>
    <phoneticPr fontId="14" type="noConversion"/>
  </si>
  <si>
    <t>兰波顿储电背包</t>
    <phoneticPr fontId="14" type="noConversion"/>
  </si>
  <si>
    <t>40能量4回复</t>
    <phoneticPr fontId="14" type="noConversion"/>
  </si>
  <si>
    <t>响铃星图网</t>
    <phoneticPr fontId="14" type="noConversion"/>
  </si>
  <si>
    <t>星图占卜</t>
    <phoneticPr fontId="14" type="noConversion"/>
  </si>
  <si>
    <t>故人往事</t>
    <phoneticPr fontId="14" type="noConversion"/>
  </si>
  <si>
    <t>抑制闪避枪械衣</t>
    <phoneticPr fontId="14" type="noConversion"/>
  </si>
  <si>
    <t>夜空大魔</t>
    <phoneticPr fontId="14" type="noConversion"/>
  </si>
  <si>
    <t>爆发反应飞行衣</t>
    <phoneticPr fontId="14" type="noConversion"/>
  </si>
  <si>
    <t>魔女斗篷</t>
    <phoneticPr fontId="14" type="noConversion"/>
  </si>
  <si>
    <t>精神衣</t>
    <phoneticPr fontId="14" type="noConversion"/>
  </si>
  <si>
    <t>高级兰波顿储电背包</t>
    <phoneticPr fontId="14" type="noConversion"/>
  </si>
  <si>
    <t>50能量5回复</t>
    <phoneticPr fontId="14" type="noConversion"/>
  </si>
  <si>
    <t>炽天使羽翼</t>
    <phoneticPr fontId="14" type="noConversion"/>
  </si>
  <si>
    <t>和飞行过不去了</t>
    <phoneticPr fontId="14" type="noConversion"/>
  </si>
  <si>
    <t>信仰斗篷</t>
    <phoneticPr fontId="14" type="noConversion"/>
  </si>
  <si>
    <t>邪恶幸运衣</t>
    <phoneticPr fontId="14" type="noConversion"/>
  </si>
  <si>
    <t>终极兰波顿储电背包</t>
    <phoneticPr fontId="14" type="noConversion"/>
  </si>
  <si>
    <t>60能量6回复</t>
    <phoneticPr fontId="14" type="noConversion"/>
  </si>
  <si>
    <t>骨肉大翼</t>
    <phoneticPr fontId="14" type="noConversion"/>
  </si>
  <si>
    <t>奇异的帅</t>
    <phoneticPr fontId="14" type="noConversion"/>
  </si>
  <si>
    <t>百幻流风</t>
    <phoneticPr fontId="14" type="noConversion"/>
  </si>
  <si>
    <t>精神反应飞行衣</t>
    <phoneticPr fontId="14" type="noConversion"/>
  </si>
  <si>
    <t>星读</t>
    <phoneticPr fontId="14" type="noConversion"/>
  </si>
  <si>
    <t>减少debuff判定减值</t>
    <phoneticPr fontId="14" type="noConversion"/>
  </si>
  <si>
    <t>原初之翼</t>
    <phoneticPr fontId="14" type="noConversion"/>
  </si>
  <si>
    <t>血族翅膀</t>
    <phoneticPr fontId="14" type="noConversion"/>
  </si>
  <si>
    <t>顶针</t>
    <phoneticPr fontId="14" type="noConversion"/>
  </si>
  <si>
    <t>扎布多德勒</t>
    <phoneticPr fontId="14" type="noConversion"/>
  </si>
  <si>
    <t>铁环</t>
    <phoneticPr fontId="14" type="noConversion"/>
  </si>
  <si>
    <t>加20伤害</t>
    <phoneticPr fontId="14" type="noConversion"/>
  </si>
  <si>
    <t>弓护臂</t>
    <phoneticPr fontId="14" type="noConversion"/>
  </si>
  <si>
    <t>拉弓强化</t>
    <phoneticPr fontId="14" type="noConversion"/>
  </si>
  <si>
    <t>电子侦测器</t>
    <phoneticPr fontId="14" type="noConversion"/>
  </si>
  <si>
    <t>查找电子设备</t>
    <phoneticPr fontId="14" type="noConversion"/>
  </si>
  <si>
    <t>机械动能手套</t>
    <phoneticPr fontId="14" type="noConversion"/>
  </si>
  <si>
    <t>加40伤害</t>
    <phoneticPr fontId="14" type="noConversion"/>
  </si>
  <si>
    <t>柔道家的护腕</t>
    <phoneticPr fontId="14" type="noConversion"/>
  </si>
  <si>
    <t>RP限制加80伤害</t>
    <phoneticPr fontId="14" type="noConversion"/>
  </si>
  <si>
    <t>贝狄威尔的银之臂</t>
    <phoneticPr fontId="14" type="noConversion"/>
  </si>
  <si>
    <t>断手2级甲</t>
    <phoneticPr fontId="14" type="noConversion"/>
  </si>
  <si>
    <t>抽骨·架荆棘</t>
    <phoneticPr fontId="14" type="noConversion"/>
  </si>
  <si>
    <t>生命换加成</t>
    <phoneticPr fontId="14" type="noConversion"/>
  </si>
  <si>
    <t>蝙蝠手套</t>
    <phoneticPr fontId="14" type="noConversion"/>
  </si>
  <si>
    <t>小黑天鹅</t>
    <phoneticPr fontId="14" type="noConversion"/>
  </si>
  <si>
    <t>空间存储+扒窃</t>
    <phoneticPr fontId="14" type="noConversion"/>
  </si>
  <si>
    <t>凝血</t>
    <phoneticPr fontId="14" type="noConversion"/>
  </si>
  <si>
    <t>回血</t>
    <phoneticPr fontId="14" type="noConversion"/>
  </si>
  <si>
    <t>抽骨·夜来香</t>
    <phoneticPr fontId="14" type="noConversion"/>
  </si>
  <si>
    <t>注毒</t>
    <phoneticPr fontId="14" type="noConversion"/>
  </si>
  <si>
    <t>地狱咆哮的腕甲</t>
    <phoneticPr fontId="14" type="noConversion"/>
  </si>
  <si>
    <t>3级甲</t>
    <phoneticPr fontId="14" type="noConversion"/>
  </si>
  <si>
    <t>碧玉环</t>
    <phoneticPr fontId="14" type="noConversion"/>
  </si>
  <si>
    <t>有护甲就减伤</t>
    <phoneticPr fontId="14" type="noConversion"/>
  </si>
  <si>
    <t>赤之枷</t>
    <phoneticPr fontId="14" type="noConversion"/>
  </si>
  <si>
    <t>复杂捏</t>
    <phoneticPr fontId="14" type="noConversion"/>
  </si>
  <si>
    <t>老兵的机械外骨骼</t>
    <phoneticPr fontId="14" type="noConversion"/>
  </si>
  <si>
    <t>打枪</t>
    <phoneticPr fontId="14" type="noConversion"/>
  </si>
  <si>
    <t>覆掌骨</t>
    <phoneticPr fontId="14" type="noConversion"/>
  </si>
  <si>
    <t>吸血耗能耗体</t>
    <phoneticPr fontId="14" type="noConversion"/>
  </si>
  <si>
    <t>七夜花开</t>
    <phoneticPr fontId="14" type="noConversion"/>
  </si>
  <si>
    <t>棱晶飞空肩甲</t>
    <phoneticPr fontId="14" type="noConversion"/>
  </si>
  <si>
    <t>协调反应体力飞行</t>
    <phoneticPr fontId="14" type="noConversion"/>
  </si>
  <si>
    <t>第三号圣遗物-永恒之枪</t>
    <phoneticPr fontId="14" type="noConversion"/>
  </si>
  <si>
    <t>当武器用穿8级</t>
    <phoneticPr fontId="14" type="noConversion"/>
  </si>
  <si>
    <t>魔神臂铠</t>
    <phoneticPr fontId="14" type="noConversion"/>
  </si>
  <si>
    <t>五级甲</t>
    <phoneticPr fontId="14" type="noConversion"/>
  </si>
  <si>
    <t>善意</t>
    <phoneticPr fontId="14" type="noConversion"/>
  </si>
  <si>
    <t>极致画风</t>
    <phoneticPr fontId="14" type="noConversion"/>
  </si>
  <si>
    <t>庭师•剪刀裁</t>
    <phoneticPr fontId="14" type="noConversion"/>
  </si>
  <si>
    <t>太刀侠</t>
    <phoneticPr fontId="14" type="noConversion"/>
  </si>
  <si>
    <t>巨人手套</t>
    <phoneticPr fontId="14" type="noConversion"/>
  </si>
  <si>
    <t>壮！</t>
    <phoneticPr fontId="14" type="noConversion"/>
  </si>
  <si>
    <t>吉尔伽美什</t>
    <phoneticPr fontId="14" type="noConversion"/>
  </si>
  <si>
    <t>当武器用穿6级</t>
    <phoneticPr fontId="14" type="noConversion"/>
  </si>
  <si>
    <t>诡诈机工袖套</t>
    <phoneticPr fontId="14" type="noConversion"/>
  </si>
  <si>
    <t>枪械人必备</t>
    <phoneticPr fontId="14" type="noConversion"/>
  </si>
  <si>
    <t>神忧</t>
    <phoneticPr fontId="14" type="noConversion"/>
  </si>
  <si>
    <t>获得额外防御等级</t>
    <phoneticPr fontId="14" type="noConversion"/>
  </si>
  <si>
    <t>唯我</t>
    <phoneticPr fontId="14" type="noConversion"/>
  </si>
  <si>
    <t>极限生命值</t>
    <phoneticPr fontId="14" type="noConversion"/>
  </si>
  <si>
    <t>为了吾所爱之人</t>
    <phoneticPr fontId="14" type="noConversion"/>
  </si>
  <si>
    <t>高配碧玉环</t>
    <phoneticPr fontId="14" type="noConversion"/>
  </si>
  <si>
    <t>蜈蚣护肩</t>
    <phoneticPr fontId="14" type="noConversion"/>
  </si>
  <si>
    <t>反甲</t>
    <phoneticPr fontId="14" type="noConversion"/>
  </si>
  <si>
    <t>生命监护</t>
    <phoneticPr fontId="14" type="noConversion"/>
  </si>
  <si>
    <t>半血瞬发保命</t>
    <phoneticPr fontId="14" type="noConversion"/>
  </si>
  <si>
    <t>手持式雷达</t>
    <phoneticPr fontId="14" type="noConversion"/>
  </si>
  <si>
    <t>侦测并提升枪械命中</t>
    <phoneticPr fontId="14" type="noConversion"/>
  </si>
  <si>
    <t>蛛网发射器</t>
    <phoneticPr fontId="14" type="noConversion"/>
  </si>
  <si>
    <t>小蜘蛛</t>
    <phoneticPr fontId="14" type="noConversion"/>
  </si>
  <si>
    <t>皈依之手</t>
    <phoneticPr fontId="14" type="noConversion"/>
  </si>
  <si>
    <t>审判异端</t>
    <phoneticPr fontId="14" type="noConversion"/>
  </si>
  <si>
    <t>赤红之臂</t>
    <phoneticPr fontId="14" type="noConversion"/>
  </si>
  <si>
    <t>红A手</t>
    <phoneticPr fontId="14" type="noConversion"/>
  </si>
  <si>
    <t>破盾力士</t>
    <phoneticPr fontId="14" type="noConversion"/>
  </si>
  <si>
    <t>概率削甲</t>
    <phoneticPr fontId="14" type="noConversion"/>
  </si>
  <si>
    <t>寡妇之蜇</t>
    <phoneticPr fontId="14" type="noConversion"/>
  </si>
  <si>
    <t>技能伤麻痹3恍惚6</t>
    <phoneticPr fontId="14" type="noConversion"/>
  </si>
  <si>
    <t>刻读</t>
    <phoneticPr fontId="14" type="noConversion"/>
  </si>
  <si>
    <t>爆发反应负重</t>
    <phoneticPr fontId="14" type="noConversion"/>
  </si>
  <si>
    <t>命运主宰</t>
    <phoneticPr fontId="14" type="noConversion"/>
  </si>
  <si>
    <t>高配庭师饰品</t>
    <phoneticPr fontId="14" type="noConversion"/>
  </si>
  <si>
    <t>维纳斯之臂</t>
    <phoneticPr fontId="14" type="noConversion"/>
  </si>
  <si>
    <t>削甲储法</t>
    <phoneticPr fontId="14" type="noConversion"/>
  </si>
  <si>
    <t>神圣开辟者</t>
    <phoneticPr fontId="14" type="noConversion"/>
  </si>
  <si>
    <t>壮硕爆发体力</t>
    <phoneticPr fontId="14" type="noConversion"/>
  </si>
  <si>
    <t>恶魔手臂-[救赎]</t>
    <phoneticPr fontId="14" type="noConversion"/>
  </si>
  <si>
    <t>死了都不放过你</t>
    <phoneticPr fontId="14" type="noConversion"/>
  </si>
  <si>
    <t>多工用腰带</t>
    <phoneticPr fontId="14" type="noConversion"/>
  </si>
  <si>
    <t>装点小工具</t>
    <phoneticPr fontId="14" type="noConversion"/>
  </si>
  <si>
    <t>火箭腰带</t>
    <phoneticPr fontId="14" type="noConversion"/>
  </si>
  <si>
    <t>飞行腰带</t>
    <phoneticPr fontId="14" type="noConversion"/>
  </si>
  <si>
    <t>战斗辅助腰带</t>
    <phoneticPr fontId="14" type="noConversion"/>
  </si>
  <si>
    <t>体育竞技喜闻乐见</t>
    <phoneticPr fontId="14" type="noConversion"/>
  </si>
  <si>
    <t>世界腰带</t>
    <phoneticPr fontId="14" type="noConversion"/>
  </si>
  <si>
    <t>回血腰带</t>
    <phoneticPr fontId="14" type="noConversion"/>
  </si>
  <si>
    <t>冠军腰带</t>
    <phoneticPr fontId="14" type="noConversion"/>
  </si>
  <si>
    <t>穿墙</t>
    <phoneticPr fontId="14" type="noConversion"/>
  </si>
  <si>
    <t>神眷</t>
    <phoneticPr fontId="14" type="noConversion"/>
  </si>
  <si>
    <t>驱逐负面</t>
    <phoneticPr fontId="14" type="noConversion"/>
  </si>
  <si>
    <t>织法者腰带</t>
    <phoneticPr fontId="14" type="noConversion"/>
  </si>
  <si>
    <t>腰带版碧玉环</t>
    <phoneticPr fontId="14" type="noConversion"/>
  </si>
  <si>
    <t>旅行者腰带</t>
    <phoneticPr fontId="14" type="noConversion"/>
  </si>
  <si>
    <t>协调腰带</t>
    <phoneticPr fontId="14" type="noConversion"/>
  </si>
  <si>
    <t>庭师·发缠身</t>
    <phoneticPr fontId="14" type="noConversion"/>
  </si>
  <si>
    <t>反应抑制防御</t>
    <phoneticPr fontId="14" type="noConversion"/>
  </si>
  <si>
    <t>圣域束带</t>
    <phoneticPr fontId="14" type="noConversion"/>
  </si>
  <si>
    <t>是因信称义吗</t>
    <phoneticPr fontId="14" type="noConversion"/>
  </si>
  <si>
    <t>死神的叹息</t>
    <phoneticPr fontId="14" type="noConversion"/>
  </si>
  <si>
    <t>死神腰带</t>
    <phoneticPr fontId="14" type="noConversion"/>
  </si>
  <si>
    <t>血肉滋养之须</t>
    <phoneticPr fontId="14" type="noConversion"/>
  </si>
  <si>
    <t>2个肉体技能槽</t>
    <phoneticPr fontId="14" type="noConversion"/>
  </si>
  <si>
    <t>往日之苦</t>
    <phoneticPr fontId="14" type="noConversion"/>
  </si>
  <si>
    <t>破12甲AP</t>
    <phoneticPr fontId="14" type="noConversion"/>
  </si>
  <si>
    <t>杀戮本能</t>
    <phoneticPr fontId="14" type="noConversion"/>
  </si>
  <si>
    <t>闪避闪避闪避</t>
    <phoneticPr fontId="14" type="noConversion"/>
  </si>
  <si>
    <t>开拓者III型护盾腰带</t>
    <phoneticPr fontId="14" type="noConversion"/>
  </si>
  <si>
    <t>防御人无甲腰带</t>
    <phoneticPr fontId="14" type="noConversion"/>
  </si>
  <si>
    <t>红色围巾</t>
    <phoneticPr fontId="14" type="noConversion"/>
  </si>
  <si>
    <t>血量壮硕爆发</t>
    <phoneticPr fontId="14" type="noConversion"/>
  </si>
  <si>
    <t>急行略风</t>
    <phoneticPr fontId="14" type="noConversion"/>
  </si>
  <si>
    <t>五速鞋</t>
    <phoneticPr fontId="14" type="noConversion"/>
  </si>
  <si>
    <t>尬舞时刻</t>
    <phoneticPr fontId="14" type="noConversion"/>
  </si>
  <si>
    <t>被动闪避+10</t>
    <phoneticPr fontId="14" type="noConversion"/>
  </si>
  <si>
    <t>昆仑鞋</t>
    <phoneticPr fontId="14" type="noConversion"/>
  </si>
  <si>
    <t>跳跃提升</t>
    <phoneticPr fontId="14" type="noConversion"/>
  </si>
  <si>
    <t>轻舞</t>
    <phoneticPr fontId="14" type="noConversion"/>
  </si>
  <si>
    <t>飞行鞋</t>
    <phoneticPr fontId="14" type="noConversion"/>
  </si>
  <si>
    <t>风灵护腿</t>
    <phoneticPr fontId="14" type="noConversion"/>
  </si>
  <si>
    <t>加45移动距离</t>
    <phoneticPr fontId="14" type="noConversion"/>
  </si>
  <si>
    <t>Power Assisted Kick Shoes</t>
    <phoneticPr fontId="14" type="noConversion"/>
  </si>
  <si>
    <t>三种模式</t>
    <phoneticPr fontId="14" type="noConversion"/>
  </si>
  <si>
    <t>白夜行</t>
    <phoneticPr fontId="14" type="noConversion"/>
  </si>
  <si>
    <t>飞飞飞飞飞飞</t>
    <phoneticPr fontId="14" type="noConversion"/>
  </si>
  <si>
    <t>马弗里克之履</t>
    <phoneticPr fontId="14" type="noConversion"/>
  </si>
  <si>
    <t>瞬发移动40m</t>
    <phoneticPr fontId="14" type="noConversion"/>
  </si>
  <si>
    <t>仙度瑞拉的水晶鞋</t>
    <phoneticPr fontId="14" type="noConversion"/>
  </si>
  <si>
    <t>性别没卡死</t>
    <phoneticPr fontId="14" type="noConversion"/>
  </si>
  <si>
    <t>水族馆</t>
    <phoneticPr fontId="14" type="noConversion"/>
  </si>
  <si>
    <t>受限的大容量空间戒</t>
    <phoneticPr fontId="14" type="noConversion"/>
  </si>
  <si>
    <t>棱晶飞空踝甲</t>
    <phoneticPr fontId="14" type="noConversion"/>
  </si>
  <si>
    <t>反重力悬浮靴</t>
    <phoneticPr fontId="14" type="noConversion"/>
  </si>
  <si>
    <t>飘飘鞋</t>
    <phoneticPr fontId="14" type="noConversion"/>
  </si>
  <si>
    <t>黑铁护腿</t>
    <phoneticPr fontId="14" type="noConversion"/>
  </si>
  <si>
    <t>幸运裤</t>
    <phoneticPr fontId="14" type="noConversion"/>
  </si>
  <si>
    <t>枪械抑制闪避防御</t>
    <phoneticPr fontId="14" type="noConversion"/>
  </si>
  <si>
    <t>怜惜</t>
    <phoneticPr fontId="14" type="noConversion"/>
  </si>
  <si>
    <t>飞行+水下呼吸</t>
    <phoneticPr fontId="14" type="noConversion"/>
  </si>
  <si>
    <t>无可阻挡</t>
    <phoneticPr fontId="14" type="noConversion"/>
  </si>
  <si>
    <t>只要没有害人之心你就是无敌的</t>
    <phoneticPr fontId="14" type="noConversion"/>
  </si>
  <si>
    <t>牧歌者</t>
    <phoneticPr fontId="14" type="noConversion"/>
  </si>
  <si>
    <t>野外/听音乐加速</t>
    <phoneticPr fontId="14" type="noConversion"/>
  </si>
  <si>
    <t>终焉之旅</t>
    <phoneticPr fontId="14" type="noConversion"/>
  </si>
  <si>
    <t>回血鞋</t>
    <phoneticPr fontId="14" type="noConversion"/>
  </si>
  <si>
    <t>邪魔</t>
    <phoneticPr fontId="14" type="noConversion"/>
  </si>
  <si>
    <t>回能量鞋</t>
    <phoneticPr fontId="14" type="noConversion"/>
  </si>
  <si>
    <t>庭师•风若履</t>
    <phoneticPr fontId="14" type="noConversion"/>
  </si>
  <si>
    <t>加90移动距离</t>
    <phoneticPr fontId="14" type="noConversion"/>
  </si>
  <si>
    <t>龙王之仪</t>
    <phoneticPr fontId="14" type="noConversion"/>
  </si>
  <si>
    <t>其实是武器</t>
    <phoneticPr fontId="14" type="noConversion"/>
  </si>
  <si>
    <t>异端</t>
    <phoneticPr fontId="14" type="noConversion"/>
  </si>
  <si>
    <t>透体潜行</t>
    <phoneticPr fontId="14" type="noConversion"/>
  </si>
  <si>
    <t>讥讽者</t>
    <phoneticPr fontId="14" type="noConversion"/>
  </si>
  <si>
    <t>鞋子版碧玉环</t>
    <phoneticPr fontId="14" type="noConversion"/>
  </si>
  <si>
    <t>克拉肯之触</t>
    <phoneticPr fontId="14" type="noConversion"/>
  </si>
  <si>
    <t>黏糊糊的</t>
    <phoneticPr fontId="14" type="noConversion"/>
  </si>
  <si>
    <t>木之灵</t>
    <phoneticPr fontId="14" type="noConversion"/>
  </si>
  <si>
    <t>猛踢！</t>
    <phoneticPr fontId="14" type="noConversion"/>
  </si>
  <si>
    <t>伊里丝</t>
    <phoneticPr fontId="14" type="noConversion"/>
  </si>
  <si>
    <t>闪避，先攻，移速</t>
    <phoneticPr fontId="14" type="noConversion"/>
  </si>
  <si>
    <t>时读</t>
    <phoneticPr fontId="14" type="noConversion"/>
  </si>
  <si>
    <t>减伤回血拉人</t>
    <phoneticPr fontId="14" type="noConversion"/>
  </si>
  <si>
    <t>奥尔弗斯·欧律狄刻·赫尔墨斯</t>
    <phoneticPr fontId="14" type="noConversion"/>
  </si>
  <si>
    <t>万变，精神反应眷顾移动</t>
    <phoneticPr fontId="14" type="noConversion"/>
  </si>
  <si>
    <t>超魔神勾玉</t>
    <phoneticPr fontId="14" type="noConversion"/>
  </si>
  <si>
    <t>解锁加属性</t>
    <phoneticPr fontId="14" type="noConversion"/>
  </si>
  <si>
    <t>西诺尔帝国魔法属.特别机动部队用防御附魔戒指</t>
    <phoneticPr fontId="14" type="noConversion"/>
  </si>
  <si>
    <t>自定义词条小饰品</t>
    <phoneticPr fontId="14" type="noConversion"/>
  </si>
  <si>
    <t>西诺尔帝国魔法属.特别机动部队用辅助附魔戒指</t>
    <phoneticPr fontId="14" type="noConversion"/>
  </si>
  <si>
    <t>小礼物</t>
    <phoneticPr fontId="14" type="noConversion"/>
  </si>
  <si>
    <t>解锁升级属性饰品</t>
    <phoneticPr fontId="14" type="noConversion"/>
  </si>
  <si>
    <t>狐灵珠</t>
    <phoneticPr fontId="14" type="noConversion"/>
  </si>
  <si>
    <t>狐娘专属，究极自定义，但没有完全自定义</t>
    <phoneticPr fontId="14" type="noConversion"/>
  </si>
  <si>
    <t>玛丽亚的胸针</t>
    <phoneticPr fontId="14" type="noConversion"/>
  </si>
  <si>
    <t>加5眷顾</t>
    <phoneticPr fontId="14" type="noConversion"/>
  </si>
  <si>
    <t>迟缓护符（仿·劣质品）</t>
    <phoneticPr fontId="14" type="noConversion"/>
  </si>
  <si>
    <t>抑制闪避15点</t>
    <phoneticPr fontId="14" type="noConversion"/>
  </si>
  <si>
    <t>银质十字挂坠</t>
    <phoneticPr fontId="14" type="noConversion"/>
  </si>
  <si>
    <t>效果主持人定</t>
    <phoneticPr fontId="14" type="noConversion"/>
  </si>
  <si>
    <t>汉尼拔的面具</t>
    <phoneticPr fontId="14" type="noConversion"/>
  </si>
  <si>
    <t>控制饥饿感</t>
    <phoneticPr fontId="14" type="noConversion"/>
  </si>
  <si>
    <t>记忆立方</t>
    <phoneticPr fontId="14" type="noConversion"/>
  </si>
  <si>
    <t>便宜的转生饰品</t>
    <phoneticPr fontId="14" type="noConversion"/>
  </si>
  <si>
    <t>喘息</t>
    <phoneticPr fontId="14" type="noConversion"/>
  </si>
  <si>
    <t>加体又加能，屁用没有</t>
    <phoneticPr fontId="14" type="noConversion"/>
  </si>
  <si>
    <t>神秘的指环</t>
    <phoneticPr fontId="14" type="noConversion"/>
  </si>
  <si>
    <t>加5精神</t>
    <phoneticPr fontId="14" type="noConversion"/>
  </si>
  <si>
    <t>无尽的烈性伏特加</t>
    <phoneticPr fontId="14" type="noConversion"/>
  </si>
  <si>
    <t>主动回血，移速加15</t>
    <phoneticPr fontId="14" type="noConversion"/>
  </si>
  <si>
    <t>幸运女神的眷顾</t>
    <phoneticPr fontId="14" type="noConversion"/>
  </si>
  <si>
    <t>眷顾人可以带带</t>
    <phoneticPr fontId="14" type="noConversion"/>
  </si>
  <si>
    <t>风神佩</t>
    <phoneticPr fontId="14" type="noConversion"/>
  </si>
  <si>
    <t>加好感</t>
    <phoneticPr fontId="14" type="noConversion"/>
  </si>
  <si>
    <t>转生吊坠</t>
    <phoneticPr fontId="14" type="noConversion"/>
  </si>
  <si>
    <t>秽土转生</t>
    <phoneticPr fontId="14" type="noConversion"/>
  </si>
  <si>
    <t>最后的碎片</t>
    <phoneticPr fontId="14" type="noConversion"/>
  </si>
  <si>
    <t>烨烨落华</t>
    <phoneticPr fontId="14" type="noConversion"/>
  </si>
  <si>
    <t>主动攻击抑制30闪避</t>
    <phoneticPr fontId="14" type="noConversion"/>
  </si>
  <si>
    <t>圣盾之戒（C级）</t>
    <phoneticPr fontId="14" type="noConversion"/>
  </si>
  <si>
    <t>给自己加盾</t>
    <phoneticPr fontId="14" type="noConversion"/>
  </si>
  <si>
    <t>腐魂尸的骨戒</t>
    <phoneticPr fontId="14" type="noConversion"/>
  </si>
  <si>
    <t>你的身上有腐魂尸的臭味</t>
    <phoneticPr fontId="14" type="noConversion"/>
  </si>
  <si>
    <t>幸运币</t>
    <phoneticPr fontId="14" type="noConversion"/>
  </si>
  <si>
    <t>感觉不如顶针……幸运</t>
    <phoneticPr fontId="14" type="noConversion"/>
  </si>
  <si>
    <t>宁静</t>
    <phoneticPr fontId="14" type="noConversion"/>
  </si>
  <si>
    <t>给自己驱散</t>
    <phoneticPr fontId="14" type="noConversion"/>
  </si>
  <si>
    <t>前尘</t>
    <phoneticPr fontId="14" type="noConversion"/>
  </si>
  <si>
    <t>加10精神5反应</t>
    <phoneticPr fontId="14" type="noConversion"/>
  </si>
  <si>
    <t>摄物魔戒</t>
    <phoneticPr fontId="14" type="noConversion"/>
  </si>
  <si>
    <t>DND法师之手</t>
    <phoneticPr fontId="14" type="noConversion"/>
  </si>
  <si>
    <t>星辰泪</t>
    <phoneticPr fontId="14" type="noConversion"/>
  </si>
  <si>
    <t>加30体力上限</t>
    <phoneticPr fontId="14" type="noConversion"/>
  </si>
  <si>
    <t>逆誓·不羁</t>
    <phoneticPr fontId="14" type="noConversion"/>
  </si>
  <si>
    <t>飞行+灵视</t>
    <phoneticPr fontId="14" type="noConversion"/>
  </si>
  <si>
    <t>觉之眼</t>
    <phoneticPr fontId="14" type="noConversion"/>
  </si>
  <si>
    <t>洞察心事</t>
    <phoneticPr fontId="14" type="noConversion"/>
  </si>
  <si>
    <t>射击精英奖章</t>
    <phoneticPr fontId="14" type="noConversion"/>
  </si>
  <si>
    <t>我们又是冠军</t>
    <phoneticPr fontId="14" type="noConversion"/>
  </si>
  <si>
    <t>初阶能量回收装置</t>
    <phoneticPr fontId="14" type="noConversion"/>
  </si>
  <si>
    <t>回能</t>
    <phoneticPr fontId="14" type="noConversion"/>
  </si>
  <si>
    <t>黑曜化石锚</t>
    <phoneticPr fontId="14" type="noConversion"/>
  </si>
  <si>
    <t>加200生命上限</t>
    <phoneticPr fontId="14" type="noConversion"/>
  </si>
  <si>
    <t>血染的高跟鞋</t>
    <phoneticPr fontId="14" type="noConversion"/>
  </si>
  <si>
    <t>懂的都懂</t>
    <phoneticPr fontId="14" type="noConversion"/>
  </si>
  <si>
    <t>拟似宝具-万能之人</t>
    <phoneticPr fontId="14" type="noConversion"/>
  </si>
  <si>
    <t>学术人必备</t>
    <phoneticPr fontId="14" type="noConversion"/>
  </si>
  <si>
    <t>猪符咒</t>
    <phoneticPr fontId="14" type="noConversion"/>
  </si>
  <si>
    <t>电眼逼人</t>
    <phoneticPr fontId="14" type="noConversion"/>
  </si>
  <si>
    <t>龙符咒</t>
    <phoneticPr fontId="14" type="noConversion"/>
  </si>
  <si>
    <t>加80伤害</t>
    <phoneticPr fontId="14" type="noConversion"/>
  </si>
  <si>
    <t>甜蜜鸩酒（主戒/副戒）</t>
    <phoneticPr fontId="14" type="noConversion"/>
  </si>
  <si>
    <t>单身狗勿看</t>
    <phoneticPr fontId="14" type="noConversion"/>
  </si>
  <si>
    <t>鸡符咒</t>
    <phoneticPr fontId="14" type="noConversion"/>
  </si>
  <si>
    <t>免疫摔伤+飞行</t>
    <phoneticPr fontId="14" type="noConversion"/>
  </si>
  <si>
    <t>狗符咒</t>
    <phoneticPr fontId="14" type="noConversion"/>
  </si>
  <si>
    <t>概率免死</t>
    <phoneticPr fontId="14" type="noConversion"/>
  </si>
  <si>
    <t>龙血玉佩</t>
    <phoneticPr fontId="14" type="noConversion"/>
  </si>
  <si>
    <t>套盾</t>
    <phoneticPr fontId="14" type="noConversion"/>
  </si>
  <si>
    <t>反应宝玉</t>
    <phoneticPr fontId="14" type="noConversion"/>
  </si>
  <si>
    <t>加反应</t>
    <phoneticPr fontId="14" type="noConversion"/>
  </si>
  <si>
    <t>08H殖装芯片</t>
    <phoneticPr fontId="14" type="noConversion"/>
  </si>
  <si>
    <t>有暴毙风险</t>
    <phoneticPr fontId="14" type="noConversion"/>
  </si>
  <si>
    <t>思念</t>
    <phoneticPr fontId="14" type="noConversion"/>
  </si>
  <si>
    <t>拟似宝具-破坏神之手影</t>
    <phoneticPr fontId="14" type="noConversion"/>
  </si>
  <si>
    <t>一次性用</t>
    <phoneticPr fontId="14" type="noConversion"/>
  </si>
  <si>
    <t>元素核心</t>
    <phoneticPr fontId="14" type="noConversion"/>
  </si>
  <si>
    <t>附加120能量伤害</t>
    <phoneticPr fontId="14" type="noConversion"/>
  </si>
  <si>
    <t>兔符咒</t>
    <phoneticPr fontId="14" type="noConversion"/>
  </si>
  <si>
    <t>额外2ap</t>
    <phoneticPr fontId="14" type="noConversion"/>
  </si>
  <si>
    <t>牛符咒</t>
    <phoneticPr fontId="14" type="noConversion"/>
  </si>
  <si>
    <t>加30爆发</t>
    <phoneticPr fontId="14" type="noConversion"/>
  </si>
  <si>
    <t>马符咒</t>
    <phoneticPr fontId="14" type="noConversion"/>
  </si>
  <si>
    <t>羊符咒</t>
    <phoneticPr fontId="14" type="noConversion"/>
  </si>
  <si>
    <t>灵视装鬼</t>
    <phoneticPr fontId="14" type="noConversion"/>
  </si>
  <si>
    <t>鼠符咒</t>
    <phoneticPr fontId="14" type="noConversion"/>
  </si>
  <si>
    <t>免死一次</t>
    <phoneticPr fontId="14" type="noConversion"/>
  </si>
  <si>
    <t>监测者魔眼</t>
    <phoneticPr fontId="14" type="noConversion"/>
  </si>
  <si>
    <t>抑制45闪避</t>
    <phoneticPr fontId="14" type="noConversion"/>
  </si>
  <si>
    <t>虎符咒</t>
    <phoneticPr fontId="14" type="noConversion"/>
  </si>
  <si>
    <t>先抑后扬</t>
    <phoneticPr fontId="14" type="noConversion"/>
  </si>
  <si>
    <t>黑色迷雾</t>
    <phoneticPr fontId="14" type="noConversion"/>
  </si>
  <si>
    <t>套盾+免疫掉落</t>
    <phoneticPr fontId="14" type="noConversion"/>
  </si>
  <si>
    <t>庭师•柳拂风</t>
    <phoneticPr fontId="14" type="noConversion"/>
  </si>
  <si>
    <t>不带不是反应人</t>
    <phoneticPr fontId="14" type="noConversion"/>
  </si>
  <si>
    <t>2-105：血管小偷</t>
    <phoneticPr fontId="14" type="noConversion"/>
  </si>
  <si>
    <t>在？偷个梅高乌斯？</t>
    <phoneticPr fontId="14" type="noConversion"/>
  </si>
  <si>
    <t>小厨娘的挂坠</t>
    <phoneticPr fontId="14" type="noConversion"/>
  </si>
  <si>
    <t>复杂解锁</t>
    <phoneticPr fontId="14" type="noConversion"/>
  </si>
  <si>
    <t>古旧童话书</t>
    <phoneticPr fontId="14" type="noConversion"/>
  </si>
  <si>
    <t>仿火种</t>
    <phoneticPr fontId="14" type="noConversion"/>
  </si>
  <si>
    <t>能量扩容</t>
    <phoneticPr fontId="14" type="noConversion"/>
  </si>
  <si>
    <t>被诅咒的诱饵人偶</t>
    <phoneticPr fontId="14" type="noConversion"/>
  </si>
  <si>
    <t>万宝槌（复制品）</t>
    <phoneticPr fontId="14" type="noConversion"/>
  </si>
  <si>
    <t>五级无敌护罩</t>
    <phoneticPr fontId="14" type="noConversion"/>
  </si>
  <si>
    <t>斗罗2</t>
    <phoneticPr fontId="14" type="noConversion"/>
  </si>
  <si>
    <t>十文字的游戏机</t>
    <phoneticPr fontId="14" type="noConversion"/>
  </si>
  <si>
    <t>很奇怪的玩具</t>
    <phoneticPr fontId="14" type="noConversion"/>
  </si>
  <si>
    <t>天地印</t>
    <phoneticPr fontId="14" type="noConversion"/>
  </si>
  <si>
    <t>命运重铸（防御）</t>
    <phoneticPr fontId="14" type="noConversion"/>
  </si>
  <si>
    <t>蛇符咒</t>
    <phoneticPr fontId="14" type="noConversion"/>
  </si>
  <si>
    <t>潜行用</t>
    <phoneticPr fontId="14" type="noConversion"/>
  </si>
  <si>
    <t>哉亚连接器</t>
    <phoneticPr fontId="14" type="noConversion"/>
  </si>
  <si>
    <t>加反应和电子入侵</t>
    <phoneticPr fontId="14" type="noConversion"/>
  </si>
  <si>
    <t>萨弗拉斯之眼</t>
    <phoneticPr fontId="14" type="noConversion"/>
  </si>
  <si>
    <t>烧伤</t>
    <phoneticPr fontId="14" type="noConversion"/>
  </si>
  <si>
    <t>逐光之暗</t>
    <phoneticPr fontId="14" type="noConversion"/>
  </si>
  <si>
    <t>反应+15</t>
    <phoneticPr fontId="14" type="noConversion"/>
  </si>
  <si>
    <t>锦绣春霞</t>
    <phoneticPr fontId="14" type="noConversion"/>
  </si>
  <si>
    <t>穿甲抵抗+免疫掉落</t>
    <phoneticPr fontId="14" type="noConversion"/>
  </si>
  <si>
    <t>启迪·源泉</t>
    <phoneticPr fontId="14" type="noConversion"/>
  </si>
  <si>
    <t>抵点</t>
    <phoneticPr fontId="14" type="noConversion"/>
  </si>
  <si>
    <t>启迪·破灭</t>
    <phoneticPr fontId="14" type="noConversion"/>
  </si>
  <si>
    <t>千钧</t>
    <phoneticPr fontId="14" type="noConversion"/>
  </si>
  <si>
    <t>爆发反应+远击</t>
    <phoneticPr fontId="14" type="noConversion"/>
  </si>
  <si>
    <t>灵魂酒箱</t>
    <phoneticPr fontId="14" type="noConversion"/>
  </si>
  <si>
    <t>抹除战续+回蓝</t>
    <phoneticPr fontId="14" type="noConversion"/>
  </si>
  <si>
    <t>肉体宝玉</t>
    <phoneticPr fontId="14" type="noConversion"/>
  </si>
  <si>
    <t>加壮硕爆发协调</t>
    <phoneticPr fontId="14" type="noConversion"/>
  </si>
  <si>
    <t>精神宝玉</t>
    <phoneticPr fontId="14" type="noConversion"/>
  </si>
  <si>
    <t>加精神反应</t>
    <phoneticPr fontId="14" type="noConversion"/>
  </si>
  <si>
    <t>能量魔方(伪）</t>
    <phoneticPr fontId="14" type="noConversion"/>
  </si>
  <si>
    <t>回蓝药</t>
    <phoneticPr fontId="14" type="noConversion"/>
  </si>
  <si>
    <t>作カ制式配装劍</t>
    <phoneticPr fontId="14" type="noConversion"/>
  </si>
  <si>
    <t>武器攻击技能</t>
    <phoneticPr fontId="14" type="noConversion"/>
  </si>
  <si>
    <t>阴影之戒</t>
    <phoneticPr fontId="14" type="noConversion"/>
  </si>
  <si>
    <t>加反应加潜行</t>
    <phoneticPr fontId="14" type="noConversion"/>
  </si>
  <si>
    <t>邪口</t>
    <phoneticPr fontId="14" type="noConversion"/>
  </si>
  <si>
    <t>高速神言</t>
    <phoneticPr fontId="14" type="noConversion"/>
  </si>
  <si>
    <t>色欲之瞳</t>
    <phoneticPr fontId="14" type="noConversion"/>
  </si>
  <si>
    <t>不色色就挨打</t>
    <phoneticPr fontId="14" type="noConversion"/>
  </si>
  <si>
    <t>暗影锭</t>
    <phoneticPr fontId="14" type="noConversion"/>
  </si>
  <si>
    <t>变黑暗生物，防御</t>
    <phoneticPr fontId="14" type="noConversion"/>
  </si>
  <si>
    <t>亚尔特留斯之魂</t>
    <phoneticPr fontId="14" type="noConversion"/>
  </si>
  <si>
    <t>回血加回体</t>
    <phoneticPr fontId="14" type="noConversion"/>
  </si>
  <si>
    <t>极速护符</t>
    <phoneticPr fontId="14" type="noConversion"/>
  </si>
  <si>
    <t>AP体力反应爆发</t>
    <phoneticPr fontId="14" type="noConversion"/>
  </si>
  <si>
    <t>魔法石</t>
    <phoneticPr fontId="14" type="noConversion"/>
  </si>
  <si>
    <t>精神人保命加增幅</t>
    <phoneticPr fontId="14" type="noConversion"/>
  </si>
  <si>
    <t>疾行护符</t>
    <phoneticPr fontId="14" type="noConversion"/>
  </si>
  <si>
    <t>精神反应防御等级</t>
    <phoneticPr fontId="14" type="noConversion"/>
  </si>
  <si>
    <t>荷鲁斯之眼</t>
    <phoneticPr fontId="14" type="noConversion"/>
  </si>
  <si>
    <t>30协调反应</t>
    <phoneticPr fontId="14" type="noConversion"/>
  </si>
  <si>
    <t>2-113：“哀嚎的血肉与雾气之罐”</t>
    <phoneticPr fontId="14" type="noConversion"/>
  </si>
  <si>
    <t>沉痛悼念秃头元谋人</t>
    <phoneticPr fontId="14" type="noConversion"/>
  </si>
  <si>
    <t>强化通感器</t>
    <phoneticPr fontId="14" type="noConversion"/>
  </si>
  <si>
    <t>载具人冲啊</t>
    <phoneticPr fontId="14" type="noConversion"/>
  </si>
  <si>
    <t>六级无敌护罩</t>
    <phoneticPr fontId="14" type="noConversion"/>
  </si>
  <si>
    <t>斗2</t>
    <phoneticPr fontId="14" type="noConversion"/>
  </si>
  <si>
    <t>圣杯</t>
    <phoneticPr fontId="14" type="noConversion"/>
  </si>
  <si>
    <t>不是圣杯战争的圣杯</t>
    <phoneticPr fontId="14" type="noConversion"/>
  </si>
  <si>
    <t>忏悔</t>
    <phoneticPr fontId="14" type="noConversion"/>
  </si>
  <si>
    <t>奇迹体系挂钩</t>
    <phoneticPr fontId="14" type="noConversion"/>
  </si>
  <si>
    <t>天堂余香</t>
    <phoneticPr fontId="14" type="noConversion"/>
  </si>
  <si>
    <t>血荆棘</t>
    <phoneticPr fontId="14" type="noConversion"/>
  </si>
  <si>
    <t>烧血</t>
    <phoneticPr fontId="14" type="noConversion"/>
  </si>
  <si>
    <t>犹大的第纳尔</t>
    <phoneticPr fontId="14" type="noConversion"/>
  </si>
  <si>
    <t>打断</t>
    <phoneticPr fontId="14" type="noConversion"/>
  </si>
  <si>
    <t>Lullabye</t>
    <phoneticPr fontId="14" type="noConversion"/>
  </si>
  <si>
    <t>超级回血</t>
    <phoneticPr fontId="14" type="noConversion"/>
  </si>
  <si>
    <t>支配者</t>
    <phoneticPr fontId="14" type="noConversion"/>
  </si>
  <si>
    <t>近战人AOE</t>
    <phoneticPr fontId="14" type="noConversion"/>
  </si>
  <si>
    <t>永夜君王</t>
    <phoneticPr fontId="14" type="noConversion"/>
  </si>
  <si>
    <t>血族毕业戒</t>
    <phoneticPr fontId="14" type="noConversion"/>
  </si>
  <si>
    <t>永动指针</t>
    <phoneticPr fontId="14" type="noConversion"/>
  </si>
  <si>
    <t>AP12甲回体</t>
    <phoneticPr fontId="14" type="noConversion"/>
  </si>
  <si>
    <t>无间齿轮</t>
    <phoneticPr fontId="14" type="noConversion"/>
  </si>
  <si>
    <t>爆发反应体力</t>
    <phoneticPr fontId="14" type="noConversion"/>
  </si>
  <si>
    <t>流云/残影</t>
    <phoneticPr fontId="14" type="noConversion"/>
  </si>
  <si>
    <t>闪避人的饰品</t>
    <phoneticPr fontId="14" type="noConversion"/>
  </si>
  <si>
    <t>安度亚的神秘世界</t>
    <phoneticPr fontId="14" type="noConversion"/>
  </si>
  <si>
    <t>超级储物储法戒</t>
    <phoneticPr fontId="14" type="noConversion"/>
  </si>
  <si>
    <t>月时计</t>
    <phoneticPr fontId="14" type="noConversion"/>
  </si>
  <si>
    <t>路西恩.伊文斯</t>
    <phoneticPr fontId="14" type="noConversion"/>
  </si>
  <si>
    <t>亵渎之牌-门</t>
    <phoneticPr fontId="14" type="noConversion"/>
  </si>
  <si>
    <t>满地乱跑</t>
    <phoneticPr fontId="14" type="noConversion"/>
  </si>
  <si>
    <t>亵渎之牌-愚者</t>
    <phoneticPr fontId="14" type="noConversion"/>
  </si>
  <si>
    <t>上限取决于主持人和脑洞</t>
    <phoneticPr fontId="14" type="noConversion"/>
  </si>
  <si>
    <t>亵渎之牌-暴君</t>
    <phoneticPr fontId="14" type="noConversion"/>
  </si>
  <si>
    <t>就你特么叫暴躁老哥啊</t>
    <phoneticPr fontId="14" type="noConversion"/>
  </si>
  <si>
    <t>亵渎之牌-错误</t>
    <phoneticPr fontId="14" type="noConversion"/>
  </si>
  <si>
    <t>亵渎之牌-黄昏巨人</t>
    <phoneticPr fontId="14" type="noConversion"/>
  </si>
  <si>
    <t>战神，酱油，惨</t>
    <phoneticPr fontId="14" type="noConversion"/>
  </si>
  <si>
    <t>七级无敌护罩</t>
    <phoneticPr fontId="14" type="noConversion"/>
  </si>
  <si>
    <t>亵渎之牌-空想家</t>
    <phoneticPr fontId="14" type="noConversion"/>
  </si>
  <si>
    <t>小心观众</t>
    <phoneticPr fontId="14" type="noConversion"/>
  </si>
  <si>
    <t>阿戈摩托之眼</t>
    <phoneticPr fontId="14" type="noConversion"/>
  </si>
  <si>
    <t>精神人的全能饰品</t>
    <phoneticPr fontId="14" type="noConversion"/>
  </si>
  <si>
    <t>至尊魔戒</t>
    <phoneticPr fontId="14" type="noConversion"/>
  </si>
  <si>
    <t>The one ring</t>
    <phoneticPr fontId="14" type="noConversion"/>
  </si>
  <si>
    <t>魔鬼们的好帮手</t>
    <phoneticPr fontId="14" type="noConversion"/>
  </si>
  <si>
    <t>插眼</t>
    <phoneticPr fontId="14" type="noConversion"/>
  </si>
  <si>
    <t>眼魔</t>
    <phoneticPr fontId="14" type="noConversion"/>
  </si>
  <si>
    <t>灵视+黑暗视觉</t>
    <phoneticPr fontId="14" type="noConversion"/>
  </si>
  <si>
    <t>共生恶魔</t>
    <phoneticPr fontId="14" type="noConversion"/>
  </si>
  <si>
    <t>加生命上限</t>
    <phoneticPr fontId="14" type="noConversion"/>
  </si>
  <si>
    <t>壬水史莱姆</t>
    <phoneticPr fontId="14" type="noConversion"/>
  </si>
  <si>
    <t>护甲侵蚀</t>
    <phoneticPr fontId="14" type="noConversion"/>
  </si>
  <si>
    <t>癸水史莱姆</t>
    <phoneticPr fontId="14" type="noConversion"/>
  </si>
  <si>
    <t>回血净化</t>
    <phoneticPr fontId="14" type="noConversion"/>
  </si>
  <si>
    <t>恶魔之腕</t>
    <phoneticPr fontId="14" type="noConversion"/>
  </si>
  <si>
    <t>存武器加负重</t>
    <phoneticPr fontId="14" type="noConversion"/>
  </si>
  <si>
    <t>纹身［荒古魔牛］</t>
    <phoneticPr fontId="14" type="noConversion"/>
  </si>
  <si>
    <t>增伤增伤</t>
    <phoneticPr fontId="14" type="noConversion"/>
  </si>
  <si>
    <t>纹身 [翔空]</t>
    <phoneticPr fontId="14" type="noConversion"/>
  </si>
  <si>
    <t>飞行增幅</t>
    <phoneticPr fontId="14" type="noConversion"/>
  </si>
  <si>
    <t>纹身［开天之意］</t>
    <phoneticPr fontId="14" type="noConversion"/>
  </si>
  <si>
    <t>穿满级甲</t>
    <phoneticPr fontId="14" type="noConversion"/>
  </si>
  <si>
    <t>纳米构筑虫群</t>
    <phoneticPr fontId="14" type="noConversion"/>
  </si>
  <si>
    <t>豁免穿甲</t>
    <phoneticPr fontId="14" type="noConversion"/>
  </si>
  <si>
    <t>血族亲王的小块灵魂</t>
    <phoneticPr fontId="14" type="noConversion"/>
  </si>
  <si>
    <t>ap3，破4甲</t>
    <phoneticPr fontId="14" type="noConversion"/>
  </si>
  <si>
    <t>寄生魔女</t>
    <phoneticPr fontId="14" type="noConversion"/>
  </si>
  <si>
    <t>给精神加成的便携老婆</t>
    <phoneticPr fontId="14" type="noConversion"/>
  </si>
  <si>
    <t>警用防爆盾</t>
    <phoneticPr fontId="14" type="noConversion"/>
  </si>
  <si>
    <t>5d5盾牌</t>
    <phoneticPr fontId="14" type="noConversion"/>
  </si>
  <si>
    <t>熨斗形盾</t>
    <phoneticPr fontId="14" type="noConversion"/>
  </si>
  <si>
    <t>6d5+4盾牌</t>
    <phoneticPr fontId="14" type="noConversion"/>
  </si>
  <si>
    <t>刀盾兵制式圆盾</t>
    <phoneticPr fontId="14" type="noConversion"/>
  </si>
  <si>
    <t>10d5+12盾牌</t>
    <phoneticPr fontId="14" type="noConversion"/>
  </si>
  <si>
    <t>雄狮之心</t>
    <phoneticPr fontId="14" type="noConversion"/>
  </si>
  <si>
    <t>12d5+4盾牌</t>
    <phoneticPr fontId="14" type="noConversion"/>
  </si>
  <si>
    <t xml:space="preserve"> 鸢盾</t>
    <phoneticPr fontId="14" type="noConversion"/>
  </si>
  <si>
    <t>援护+10盾牌</t>
    <phoneticPr fontId="14" type="noConversion"/>
  </si>
  <si>
    <t>火药反射</t>
    <phoneticPr fontId="14" type="noConversion"/>
  </si>
  <si>
    <t>远程热武器特防</t>
    <phoneticPr fontId="14" type="noConversion"/>
  </si>
  <si>
    <t>不破铁壁</t>
    <phoneticPr fontId="14" type="noConversion"/>
  </si>
  <si>
    <t>20d5+12盾牌</t>
    <phoneticPr fontId="14" type="noConversion"/>
  </si>
  <si>
    <t>刑天盾</t>
    <phoneticPr fontId="14" type="noConversion"/>
  </si>
  <si>
    <t>消耗能量套盾</t>
    <phoneticPr fontId="14" type="noConversion"/>
  </si>
  <si>
    <t>无法通过</t>
    <phoneticPr fontId="14" type="noConversion"/>
  </si>
  <si>
    <t>援护+20盾牌</t>
    <phoneticPr fontId="14" type="noConversion"/>
  </si>
  <si>
    <t>恶魔巨盾</t>
    <phoneticPr fontId="14" type="noConversion"/>
  </si>
  <si>
    <t>被动防御+30</t>
    <phoneticPr fontId="14" type="noConversion"/>
  </si>
  <si>
    <t>振金盾牌</t>
    <phoneticPr fontId="14" type="noConversion"/>
  </si>
  <si>
    <t>30d5盾牌</t>
    <phoneticPr fontId="14" type="noConversion"/>
  </si>
  <si>
    <t>生命的重量</t>
    <phoneticPr fontId="14" type="noConversion"/>
  </si>
  <si>
    <t>可解锁升级盾</t>
    <phoneticPr fontId="14" type="noConversion"/>
  </si>
  <si>
    <t>折戟壁垒</t>
    <phoneticPr fontId="14" type="noConversion"/>
  </si>
  <si>
    <t>被动防御+20</t>
    <phoneticPr fontId="14" type="noConversion"/>
  </si>
  <si>
    <t>喵呜盾</t>
    <phoneticPr fontId="14" type="noConversion"/>
  </si>
  <si>
    <t>防御加成与刮痧</t>
    <phoneticPr fontId="14" type="noConversion"/>
  </si>
  <si>
    <t>般若</t>
    <phoneticPr fontId="14" type="noConversion"/>
  </si>
  <si>
    <t>刮痧</t>
    <phoneticPr fontId="14" type="noConversion"/>
  </si>
  <si>
    <t>文明的丰碑</t>
    <phoneticPr fontId="14" type="noConversion"/>
  </si>
  <si>
    <t>48D5抵点盾，带解锁</t>
    <phoneticPr fontId="14" type="noConversion"/>
  </si>
  <si>
    <t>造物者</t>
    <phoneticPr fontId="14" type="noConversion"/>
  </si>
  <si>
    <t>茅场晶彦之盾</t>
    <phoneticPr fontId="14" type="noConversion"/>
  </si>
  <si>
    <t>祥瑞</t>
    <phoneticPr fontId="14" type="noConversion"/>
  </si>
  <si>
    <t>RP限制+防御</t>
    <phoneticPr fontId="14" type="noConversion"/>
  </si>
  <si>
    <t>迷你空间戒指</t>
    <phoneticPr fontId="14" type="noConversion"/>
  </si>
  <si>
    <t>小空间戒</t>
    <phoneticPr fontId="14" type="noConversion"/>
  </si>
  <si>
    <t>小型空间戒指</t>
    <phoneticPr fontId="14" type="noConversion"/>
  </si>
  <si>
    <t>中型空间戒指</t>
    <phoneticPr fontId="14" type="noConversion"/>
  </si>
  <si>
    <t>大型空间戒指</t>
    <phoneticPr fontId="14" type="noConversion"/>
  </si>
  <si>
    <t>特大空间戒指</t>
    <phoneticPr fontId="14" type="noConversion"/>
  </si>
  <si>
    <t>豪华型空间戒指</t>
    <phoneticPr fontId="1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</si>
</sst>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宋体"/>
      <charset val="134"/>
      <scheme val="minor"/>
    </font>
    <font>
      <sz val="11"/>
      <color rgb="FFFFFFFF"/>
      <name val="宋体"/>
      <charset val="134"/>
    </font>
    <font>
      <sz val="11"/>
      <color rgb="FF000000"/>
      <name val="宋体"/>
      <charset val="134"/>
    </font>
    <font>
      <sz val="11"/>
      <color indexed="9"/>
      <name val="宋体"/>
      <charset val="134"/>
    </font>
    <font>
      <sz val="11"/>
      <color theme="0"/>
      <name val="宋体"/>
      <charset val="134"/>
      <scheme val="minor"/>
    </font>
    <font>
      <sz val="11"/>
      <name val="Calibri"/>
      <family val="2"/>
    </font>
    <font>
      <sz val="10"/>
      <color rgb="FFFFFFFF"/>
      <name val="宋体"/>
      <charset val="134"/>
    </font>
    <font>
      <sz val="10"/>
      <color rgb="FF000000"/>
      <name val="宋体"/>
      <charset val="134"/>
    </font>
    <font>
      <sz val="11"/>
      <name val="宋体"/>
      <charset val="134"/>
    </font>
    <font>
      <sz val="11"/>
      <color rgb="FFFFFFFF"/>
      <name val="宋体"/>
      <charset val="134"/>
      <scheme val="minor"/>
    </font>
    <font>
      <sz val="11"/>
      <color rgb="FF000000"/>
      <name val="宋体"/>
      <charset val="134"/>
      <scheme val="minor"/>
    </font>
    <font>
      <sz val="9"/>
      <color rgb="FFFFFFFF"/>
      <name val="宋体"/>
      <charset val="134"/>
    </font>
    <font>
      <sz val="11"/>
      <color theme="1"/>
      <name val="宋体"/>
      <charset val="134"/>
      <scheme val="minor"/>
    </font>
    <font>
      <u/>
      <sz val="11"/>
      <color rgb="FF0000FF"/>
      <name val="宋体"/>
      <charset val="134"/>
      <scheme val="minor"/>
    </font>
    <font>
      <sz val="9"/>
      <name val="宋体"/>
      <family val="3"/>
      <charset val="134"/>
      <scheme val="minor"/>
    </font>
    <font>
      <sz val="11"/>
      <color theme="0"/>
      <name val="宋体"/>
      <family val="3"/>
      <charset val="134"/>
      <scheme val="minor"/>
    </font>
  </fonts>
  <fills count="20">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theme="1" tint="0.249977111117893"/>
        <bgColor indexed="64"/>
      </patternFill>
    </fill>
    <fill>
      <patternFill patternType="solid">
        <fgColor rgb="FF833B0B"/>
        <bgColor indexed="64"/>
      </patternFill>
    </fill>
    <fill>
      <patternFill patternType="solid">
        <fgColor rgb="FFFFBF00"/>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7" tint="-0.249977111117893"/>
        <bgColor indexed="64"/>
      </patternFill>
    </fill>
    <fill>
      <patternFill patternType="solid">
        <fgColor theme="5" tint="-0.249977111117893"/>
        <bgColor indexed="64"/>
      </patternFill>
    </fill>
  </fills>
  <borders count="31">
    <border>
      <left/>
      <right/>
      <top/>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medium">
        <color auto="1"/>
      </top>
      <bottom style="thin">
        <color auto="1"/>
      </bottom>
      <diagonal/>
    </border>
    <border>
      <left/>
      <right/>
      <top/>
      <bottom style="medium">
        <color auto="1"/>
      </bottom>
      <diagonal/>
    </border>
    <border>
      <left style="thin">
        <color rgb="FF000000"/>
      </left>
      <right style="thin">
        <color rgb="FF000000"/>
      </right>
      <top/>
      <bottom style="thin">
        <color rgb="FF000000"/>
      </bottom>
      <diagonal/>
    </border>
    <border>
      <left style="thin">
        <color auto="1"/>
      </left>
      <right/>
      <top/>
      <bottom/>
      <diagonal/>
    </border>
    <border>
      <left/>
      <right style="thin">
        <color auto="1"/>
      </right>
      <top/>
      <bottom/>
      <diagonal/>
    </border>
    <border>
      <left style="thin">
        <color auto="1"/>
      </left>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s>
  <cellStyleXfs count="4">
    <xf numFmtId="0" fontId="0" fillId="0" borderId="0">
      <alignment vertical="center"/>
    </xf>
    <xf numFmtId="0" fontId="13" fillId="0" borderId="0" applyNumberFormat="0" applyFill="0" applyBorder="0" applyAlignment="0" applyProtection="0">
      <alignment vertical="center"/>
    </xf>
    <xf numFmtId="0" fontId="12" fillId="0" borderId="0">
      <alignment vertical="center"/>
    </xf>
    <xf numFmtId="0" fontId="12" fillId="0" borderId="0"/>
  </cellStyleXfs>
  <cellXfs count="206">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3"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vertical="center"/>
    </xf>
    <xf numFmtId="0" fontId="1" fillId="2" borderId="5" xfId="0" applyFont="1" applyFill="1" applyBorder="1" applyAlignment="1">
      <alignment vertical="center"/>
    </xf>
    <xf numFmtId="0" fontId="1" fillId="6" borderId="6"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5" borderId="8" xfId="0" applyFont="1" applyFill="1" applyBorder="1" applyAlignment="1">
      <alignment vertical="center"/>
    </xf>
    <xf numFmtId="0" fontId="1" fillId="2" borderId="8" xfId="0" applyFont="1" applyFill="1" applyBorder="1" applyAlignment="1">
      <alignment vertical="center"/>
    </xf>
    <xf numFmtId="0" fontId="1" fillId="5" borderId="9" xfId="0" applyFont="1" applyFill="1" applyBorder="1" applyAlignment="1">
      <alignment vertical="center"/>
    </xf>
    <xf numFmtId="0" fontId="1" fillId="6" borderId="9" xfId="0" applyFont="1" applyFill="1" applyBorder="1" applyAlignment="1">
      <alignment vertical="center"/>
    </xf>
    <xf numFmtId="0" fontId="1" fillId="3" borderId="2" xfId="0" applyFont="1" applyFill="1" applyBorder="1" applyAlignment="1">
      <alignment vertical="center"/>
    </xf>
    <xf numFmtId="0" fontId="1" fillId="4" borderId="3" xfId="0" applyFont="1" applyFill="1" applyBorder="1" applyAlignment="1">
      <alignment vertical="center"/>
    </xf>
    <xf numFmtId="0" fontId="0" fillId="0" borderId="0" xfId="2" applyFont="1">
      <alignment vertical="center"/>
    </xf>
    <xf numFmtId="0" fontId="1" fillId="5" borderId="0" xfId="0" applyFont="1" applyFill="1" applyAlignment="1">
      <alignment vertical="center"/>
    </xf>
    <xf numFmtId="0" fontId="1" fillId="3" borderId="2" xfId="2" applyFont="1" applyFill="1" applyBorder="1">
      <alignment vertical="center"/>
    </xf>
    <xf numFmtId="0" fontId="1" fillId="5"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4" xfId="0" applyFont="1" applyFill="1" applyBorder="1">
      <alignment vertical="center"/>
    </xf>
    <xf numFmtId="0" fontId="1" fillId="5" borderId="0" xfId="0" applyFont="1" applyFill="1">
      <alignment vertical="center"/>
    </xf>
    <xf numFmtId="0" fontId="1" fillId="2" borderId="7" xfId="0" applyFont="1" applyFill="1" applyBorder="1">
      <alignment vertical="center"/>
    </xf>
    <xf numFmtId="0" fontId="1" fillId="5" borderId="8" xfId="0" applyFont="1" applyFill="1" applyBorder="1">
      <alignment vertical="center"/>
    </xf>
    <xf numFmtId="0" fontId="1" fillId="6" borderId="9" xfId="0" applyFont="1" applyFill="1" applyBorder="1">
      <alignment vertical="center"/>
    </xf>
    <xf numFmtId="0" fontId="1" fillId="2" borderId="2" xfId="0" applyFont="1" applyFill="1" applyBorder="1">
      <alignment vertical="center"/>
    </xf>
    <xf numFmtId="0" fontId="1" fillId="4" borderId="3" xfId="0" applyFont="1" applyFill="1" applyBorder="1">
      <alignment vertical="center"/>
    </xf>
    <xf numFmtId="0" fontId="1" fillId="3" borderId="2" xfId="0" applyFont="1" applyFill="1" applyBorder="1" applyAlignment="1">
      <alignment horizontal="left" vertical="top"/>
    </xf>
    <xf numFmtId="0" fontId="1" fillId="4" borderId="3" xfId="0" applyFont="1" applyFill="1" applyBorder="1" applyAlignment="1">
      <alignment horizontal="left" vertical="center"/>
    </xf>
    <xf numFmtId="0" fontId="1" fillId="2" borderId="5" xfId="0" applyFont="1" applyFill="1" applyBorder="1">
      <alignment vertical="center"/>
    </xf>
    <xf numFmtId="0" fontId="1" fillId="6" borderId="6" xfId="0" applyFont="1" applyFill="1" applyBorder="1">
      <alignment vertical="center"/>
    </xf>
    <xf numFmtId="0" fontId="1" fillId="6" borderId="6" xfId="0" applyFont="1" applyFill="1" applyBorder="1" applyAlignment="1">
      <alignment horizontal="right" vertical="center"/>
    </xf>
    <xf numFmtId="0" fontId="1" fillId="3" borderId="6" xfId="0" applyFont="1" applyFill="1" applyBorder="1">
      <alignment vertical="center"/>
    </xf>
    <xf numFmtId="0" fontId="1" fillId="8" borderId="5" xfId="0" applyFont="1" applyFill="1" applyBorder="1">
      <alignment vertical="center"/>
    </xf>
    <xf numFmtId="0" fontId="1" fillId="3" borderId="6" xfId="0" applyFont="1" applyFill="1" applyBorder="1" applyAlignment="1">
      <alignment horizontal="right" vertical="top"/>
    </xf>
    <xf numFmtId="0" fontId="1" fillId="2" borderId="8" xfId="0" applyFont="1" applyFill="1" applyBorder="1">
      <alignment vertical="center"/>
    </xf>
    <xf numFmtId="0" fontId="1" fillId="5" borderId="9" xfId="0" applyFont="1" applyFill="1" applyBorder="1">
      <alignment vertical="center"/>
    </xf>
    <xf numFmtId="0" fontId="0" fillId="0" borderId="0" xfId="0" applyFont="1" applyFill="1" applyAlignment="1">
      <alignment vertical="center"/>
    </xf>
    <xf numFmtId="0" fontId="0" fillId="0" borderId="0" xfId="0" applyFont="1" applyFill="1" applyAlignment="1"/>
    <xf numFmtId="0" fontId="3" fillId="3" borderId="22" xfId="3" applyFont="1" applyFill="1" applyBorder="1" applyAlignment="1">
      <alignment vertical="center"/>
    </xf>
    <xf numFmtId="0" fontId="4" fillId="9" borderId="2" xfId="3" applyFont="1" applyFill="1" applyBorder="1" applyAlignment="1">
      <alignment vertical="center"/>
    </xf>
    <xf numFmtId="0" fontId="3" fillId="3" borderId="2" xfId="3" applyFont="1" applyFill="1" applyBorder="1" applyAlignment="1">
      <alignment vertical="center"/>
    </xf>
    <xf numFmtId="0" fontId="3" fillId="3" borderId="2" xfId="2" applyFont="1" applyFill="1" applyBorder="1">
      <alignment vertical="center"/>
    </xf>
    <xf numFmtId="0" fontId="1" fillId="3" borderId="24" xfId="3" applyFont="1" applyFill="1" applyBorder="1" applyAlignment="1">
      <alignment horizontal="left" vertical="top"/>
    </xf>
    <xf numFmtId="0" fontId="1" fillId="10" borderId="3" xfId="0" applyFont="1" applyFill="1" applyBorder="1" applyAlignment="1">
      <alignment horizontal="center" vertical="center"/>
    </xf>
    <xf numFmtId="0" fontId="1" fillId="8" borderId="5" xfId="0" applyFont="1" applyFill="1" applyBorder="1" applyAlignment="1">
      <alignment vertical="center"/>
    </xf>
    <xf numFmtId="0" fontId="5" fillId="0" borderId="0" xfId="0" applyFont="1" applyFill="1" applyAlignment="1">
      <alignment vertical="center"/>
    </xf>
    <xf numFmtId="0" fontId="1" fillId="11" borderId="5" xfId="0" applyFont="1" applyFill="1" applyBorder="1" applyAlignment="1">
      <alignment vertical="center"/>
    </xf>
    <xf numFmtId="0" fontId="6" fillId="2" borderId="1" xfId="0" applyFont="1" applyFill="1" applyBorder="1" applyAlignment="1">
      <alignment vertical="center"/>
    </xf>
    <xf numFmtId="0" fontId="6" fillId="3" borderId="2" xfId="0" applyFont="1" applyFill="1" applyBorder="1" applyAlignment="1">
      <alignment vertical="center"/>
    </xf>
    <xf numFmtId="0" fontId="6" fillId="2" borderId="2" xfId="0" applyFont="1" applyFill="1" applyBorder="1" applyAlignment="1">
      <alignment vertical="center"/>
    </xf>
    <xf numFmtId="0" fontId="6" fillId="4" borderId="3" xfId="0" applyFont="1" applyFill="1" applyBorder="1" applyAlignment="1">
      <alignment horizontal="center" vertical="center"/>
    </xf>
    <xf numFmtId="0" fontId="6" fillId="2" borderId="4" xfId="0" applyFont="1" applyFill="1" applyBorder="1" applyAlignment="1">
      <alignment vertical="center"/>
    </xf>
    <xf numFmtId="0" fontId="6" fillId="5" borderId="5" xfId="0" applyFont="1" applyFill="1" applyBorder="1" applyAlignment="1">
      <alignment vertical="center"/>
    </xf>
    <xf numFmtId="0" fontId="6" fillId="2" borderId="5" xfId="0" applyFont="1" applyFill="1" applyBorder="1" applyAlignment="1">
      <alignment vertical="center"/>
    </xf>
    <xf numFmtId="0" fontId="6" fillId="6" borderId="6" xfId="0" applyFont="1" applyFill="1" applyBorder="1" applyAlignment="1">
      <alignment vertical="center"/>
    </xf>
    <xf numFmtId="0" fontId="6" fillId="8" borderId="5" xfId="0" applyFont="1" applyFill="1" applyBorder="1" applyAlignment="1">
      <alignment vertical="center"/>
    </xf>
    <xf numFmtId="0" fontId="6" fillId="3" borderId="6" xfId="0" applyFont="1" applyFill="1" applyBorder="1" applyAlignment="1">
      <alignment vertical="center"/>
    </xf>
    <xf numFmtId="0" fontId="6" fillId="2" borderId="7" xfId="0" applyFont="1" applyFill="1" applyBorder="1" applyAlignment="1">
      <alignment vertical="center"/>
    </xf>
    <xf numFmtId="0" fontId="6" fillId="5" borderId="8" xfId="0" applyFont="1" applyFill="1" applyBorder="1" applyAlignment="1">
      <alignment vertical="center"/>
    </xf>
    <xf numFmtId="0" fontId="6" fillId="2" borderId="8" xfId="0" applyFont="1" applyFill="1" applyBorder="1" applyAlignment="1">
      <alignment vertical="center"/>
    </xf>
    <xf numFmtId="0" fontId="6" fillId="5" borderId="9" xfId="0" applyFont="1" applyFill="1" applyBorder="1" applyAlignment="1">
      <alignment vertical="center"/>
    </xf>
    <xf numFmtId="0" fontId="6" fillId="6" borderId="9" xfId="0" applyFont="1" applyFill="1" applyBorder="1" applyAlignment="1">
      <alignment vertical="center"/>
    </xf>
    <xf numFmtId="0" fontId="8" fillId="0" borderId="0" xfId="0" applyFont="1" applyFill="1" applyAlignment="1">
      <alignment vertical="center"/>
    </xf>
    <xf numFmtId="0" fontId="1" fillId="3" borderId="2" xfId="0" applyFont="1" applyFill="1" applyBorder="1" applyAlignment="1">
      <alignment vertical="center" wrapText="1"/>
    </xf>
    <xf numFmtId="0" fontId="1" fillId="5" borderId="5" xfId="0" applyFont="1" applyFill="1" applyBorder="1" applyAlignment="1">
      <alignment vertical="center" wrapText="1"/>
    </xf>
    <xf numFmtId="0" fontId="1" fillId="3" borderId="6" xfId="0" applyFont="1" applyFill="1" applyBorder="1" applyAlignment="1">
      <alignment vertical="center" wrapText="1"/>
    </xf>
    <xf numFmtId="0" fontId="1" fillId="6" borderId="9" xfId="0" applyFont="1" applyFill="1" applyBorder="1" applyAlignment="1">
      <alignment vertical="center" wrapText="1"/>
    </xf>
    <xf numFmtId="0" fontId="0" fillId="0" borderId="0" xfId="0" applyFont="1" applyAlignment="1"/>
    <xf numFmtId="0" fontId="9" fillId="2" borderId="1" xfId="0" applyFont="1" applyFill="1" applyBorder="1">
      <alignment vertical="center"/>
    </xf>
    <xf numFmtId="0" fontId="9" fillId="3" borderId="2" xfId="0" applyFont="1" applyFill="1" applyBorder="1">
      <alignment vertical="center"/>
    </xf>
    <xf numFmtId="0" fontId="9" fillId="2" borderId="2" xfId="0" applyFont="1" applyFill="1" applyBorder="1">
      <alignment vertical="center"/>
    </xf>
    <xf numFmtId="0" fontId="9" fillId="4" borderId="3" xfId="0" applyFont="1" applyFill="1" applyBorder="1" applyAlignment="1">
      <alignment horizontal="center" vertical="center"/>
    </xf>
    <xf numFmtId="0" fontId="9" fillId="2" borderId="4" xfId="0" applyFont="1" applyFill="1" applyBorder="1">
      <alignment vertical="center"/>
    </xf>
    <xf numFmtId="0" fontId="9" fillId="5" borderId="5" xfId="0" applyFont="1" applyFill="1" applyBorder="1">
      <alignment vertical="center"/>
    </xf>
    <xf numFmtId="0" fontId="9" fillId="2" borderId="5" xfId="0" applyFont="1" applyFill="1" applyBorder="1">
      <alignment vertical="center"/>
    </xf>
    <xf numFmtId="0" fontId="9" fillId="6" borderId="6" xfId="0" applyFont="1" applyFill="1" applyBorder="1">
      <alignment vertical="center"/>
    </xf>
    <xf numFmtId="0" fontId="9" fillId="8" borderId="5" xfId="0" applyFont="1" applyFill="1" applyBorder="1">
      <alignment vertical="center"/>
    </xf>
    <xf numFmtId="0" fontId="9" fillId="3" borderId="6" xfId="0" applyFont="1" applyFill="1" applyBorder="1">
      <alignment vertical="center"/>
    </xf>
    <xf numFmtId="0" fontId="9" fillId="2" borderId="7" xfId="0" applyFont="1" applyFill="1" applyBorder="1">
      <alignment vertical="center"/>
    </xf>
    <xf numFmtId="0" fontId="9" fillId="5" borderId="8" xfId="0" applyFont="1" applyFill="1" applyBorder="1">
      <alignment vertical="center"/>
    </xf>
    <xf numFmtId="0" fontId="9" fillId="2" borderId="8" xfId="0" applyFont="1" applyFill="1" applyBorder="1">
      <alignment vertical="center"/>
    </xf>
    <xf numFmtId="0" fontId="9" fillId="5" borderId="9" xfId="0" applyFont="1" applyFill="1" applyBorder="1">
      <alignment vertical="center"/>
    </xf>
    <xf numFmtId="0" fontId="9" fillId="6" borderId="9" xfId="0" applyFont="1" applyFill="1" applyBorder="1">
      <alignment vertical="center"/>
    </xf>
    <xf numFmtId="0" fontId="6" fillId="2" borderId="4" xfId="0" applyFont="1" applyFill="1" applyBorder="1">
      <alignment vertical="center"/>
    </xf>
    <xf numFmtId="0" fontId="11" fillId="2" borderId="5" xfId="0" applyFont="1" applyFill="1" applyBorder="1">
      <alignment vertical="center"/>
    </xf>
    <xf numFmtId="0" fontId="11" fillId="2" borderId="8" xfId="0" applyFont="1" applyFill="1" applyBorder="1">
      <alignment vertical="center"/>
    </xf>
    <xf numFmtId="0" fontId="0" fillId="12" borderId="0" xfId="0" applyFont="1" applyFill="1">
      <alignment vertical="center"/>
    </xf>
    <xf numFmtId="0" fontId="0" fillId="12" borderId="0" xfId="0" applyFont="1" applyFill="1" applyAlignment="1">
      <alignment vertical="center"/>
    </xf>
    <xf numFmtId="0" fontId="0" fillId="12" borderId="25" xfId="0" applyFont="1" applyFill="1" applyBorder="1" applyAlignment="1">
      <alignment horizontal="center" vertical="center"/>
    </xf>
    <xf numFmtId="0" fontId="0" fillId="12" borderId="0" xfId="0" applyFont="1" applyFill="1" applyBorder="1" applyAlignment="1">
      <alignment horizontal="center" vertical="center"/>
    </xf>
    <xf numFmtId="0" fontId="0" fillId="12" borderId="26" xfId="0" applyFont="1" applyFill="1" applyBorder="1" applyAlignment="1">
      <alignment horizontal="center" vertical="center"/>
    </xf>
    <xf numFmtId="0" fontId="0" fillId="12" borderId="28" xfId="0" applyFont="1" applyFill="1" applyBorder="1" applyAlignment="1">
      <alignment horizontal="center" vertical="center"/>
    </xf>
    <xf numFmtId="0" fontId="0" fillId="12" borderId="29" xfId="0" applyFont="1" applyFill="1" applyBorder="1" applyAlignment="1">
      <alignment horizontal="center" vertical="center"/>
    </xf>
    <xf numFmtId="0" fontId="0" fillId="12" borderId="30" xfId="0" applyFont="1" applyFill="1" applyBorder="1" applyAlignment="1">
      <alignment horizontal="center" vertical="center"/>
    </xf>
    <xf numFmtId="0" fontId="4" fillId="13" borderId="5" xfId="1" applyFont="1" applyFill="1" applyBorder="1" applyAlignment="1">
      <alignment horizontal="center" vertical="center"/>
    </xf>
    <xf numFmtId="0" fontId="0" fillId="12" borderId="5" xfId="0" applyFont="1" applyFill="1" applyBorder="1" applyAlignment="1">
      <alignment horizontal="center" vertical="center"/>
    </xf>
    <xf numFmtId="0" fontId="0" fillId="12" borderId="27" xfId="0" applyFont="1" applyFill="1" applyBorder="1" applyAlignment="1">
      <alignment horizontal="center" vertical="center"/>
    </xf>
    <xf numFmtId="0" fontId="4" fillId="14" borderId="5" xfId="1" applyFont="1" applyFill="1" applyBorder="1" applyAlignment="1">
      <alignment horizontal="center" vertical="center"/>
    </xf>
    <xf numFmtId="0" fontId="4" fillId="15" borderId="5" xfId="1" applyFont="1" applyFill="1" applyBorder="1" applyAlignment="1">
      <alignment horizontal="center" vertical="center"/>
    </xf>
    <xf numFmtId="0" fontId="4" fillId="16" borderId="5" xfId="1" applyFont="1" applyFill="1" applyBorder="1" applyAlignment="1">
      <alignment horizontal="center" vertical="center"/>
    </xf>
    <xf numFmtId="0" fontId="4" fillId="17" borderId="5" xfId="1" applyFont="1" applyFill="1" applyBorder="1" applyAlignment="1">
      <alignment horizontal="center" vertical="center"/>
    </xf>
    <xf numFmtId="0" fontId="4" fillId="19" borderId="5" xfId="1" applyFont="1" applyFill="1" applyBorder="1" applyAlignment="1">
      <alignment horizontal="center" vertical="center"/>
    </xf>
    <xf numFmtId="0" fontId="4" fillId="18" borderId="5" xfId="1" applyFont="1" applyFill="1" applyBorder="1" applyAlignment="1">
      <alignment horizontal="center" vertical="center"/>
    </xf>
    <xf numFmtId="0" fontId="4" fillId="18" borderId="5" xfId="0" applyFont="1" applyFill="1" applyBorder="1" applyAlignment="1">
      <alignment horizontal="center" vertical="center"/>
    </xf>
    <xf numFmtId="0" fontId="4" fillId="12" borderId="5" xfId="1" applyFont="1" applyFill="1" applyBorder="1" applyAlignment="1">
      <alignment horizontal="center" vertical="center"/>
    </xf>
    <xf numFmtId="0" fontId="0" fillId="12" borderId="16" xfId="0" applyFont="1" applyFill="1" applyBorder="1" applyAlignment="1">
      <alignment horizontal="center" vertical="center" wrapText="1"/>
    </xf>
    <xf numFmtId="0" fontId="0" fillId="12" borderId="17" xfId="0" applyFont="1" applyFill="1" applyBorder="1" applyAlignment="1">
      <alignment horizontal="center" vertical="center" wrapText="1"/>
    </xf>
    <xf numFmtId="0" fontId="0" fillId="12" borderId="18" xfId="0" applyFont="1" applyFill="1" applyBorder="1" applyAlignment="1">
      <alignment horizontal="center" vertical="center" wrapText="1"/>
    </xf>
    <xf numFmtId="0" fontId="0" fillId="12" borderId="10" xfId="0" applyFont="1" applyFill="1" applyBorder="1" applyAlignment="1">
      <alignment horizontal="center" vertical="center" wrapText="1"/>
    </xf>
    <xf numFmtId="0" fontId="0" fillId="12" borderId="0" xfId="0" applyFont="1" applyFill="1" applyAlignment="1">
      <alignment horizontal="center" vertical="center" wrapText="1"/>
    </xf>
    <xf numFmtId="0" fontId="0" fillId="12" borderId="11" xfId="0" applyFont="1" applyFill="1" applyBorder="1" applyAlignment="1">
      <alignment horizontal="center" vertical="center" wrapText="1"/>
    </xf>
    <xf numFmtId="0" fontId="0" fillId="12" borderId="14" xfId="0" applyFont="1" applyFill="1" applyBorder="1" applyAlignment="1">
      <alignment horizontal="center" vertical="center" wrapText="1"/>
    </xf>
    <xf numFmtId="0" fontId="0" fillId="12" borderId="23" xfId="0" applyFont="1" applyFill="1" applyBorder="1" applyAlignment="1">
      <alignment horizontal="center" vertical="center" wrapText="1"/>
    </xf>
    <xf numFmtId="0" fontId="0" fillId="12" borderId="15" xfId="0" applyFont="1" applyFill="1" applyBorder="1" applyAlignment="1">
      <alignment horizontal="center" vertical="center" wrapText="1"/>
    </xf>
    <xf numFmtId="0" fontId="1" fillId="3" borderId="19" xfId="0" applyFont="1" applyFill="1" applyBorder="1" applyAlignment="1">
      <alignment horizontal="center" vertical="center"/>
    </xf>
    <xf numFmtId="0" fontId="2" fillId="3" borderId="20" xfId="0" applyFont="1" applyFill="1" applyBorder="1" applyAlignment="1">
      <alignment horizontal="center" vertical="center"/>
    </xf>
    <xf numFmtId="0" fontId="2" fillId="3" borderId="21" xfId="0" applyFont="1" applyFill="1" applyBorder="1" applyAlignment="1">
      <alignment horizontal="center" vertical="center"/>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7" borderId="10" xfId="0" applyFont="1" applyFill="1" applyBorder="1" applyAlignment="1">
      <alignment horizontal="left" vertical="top" wrapText="1"/>
    </xf>
    <xf numFmtId="0" fontId="1" fillId="7" borderId="11" xfId="0" applyFont="1" applyFill="1" applyBorder="1" applyAlignment="1">
      <alignment horizontal="left" vertical="top" wrapText="1"/>
    </xf>
    <xf numFmtId="0" fontId="1" fillId="7" borderId="12" xfId="0" applyFont="1" applyFill="1" applyBorder="1" applyAlignment="1">
      <alignment horizontal="left" vertical="top" wrapText="1"/>
    </xf>
    <xf numFmtId="0" fontId="1" fillId="7" borderId="13" xfId="0" applyFont="1" applyFill="1" applyBorder="1" applyAlignment="1">
      <alignment horizontal="left" vertical="top" wrapText="1"/>
    </xf>
    <xf numFmtId="0" fontId="1" fillId="7" borderId="10" xfId="0" applyFont="1" applyFill="1" applyBorder="1" applyAlignment="1">
      <alignment vertical="top" wrapText="1"/>
    </xf>
    <xf numFmtId="0" fontId="1" fillId="7" borderId="11" xfId="0" applyFont="1" applyFill="1" applyBorder="1" applyAlignment="1">
      <alignment vertical="top" wrapText="1"/>
    </xf>
    <xf numFmtId="0" fontId="1" fillId="7" borderId="14" xfId="0" applyFont="1" applyFill="1" applyBorder="1" applyAlignment="1">
      <alignment vertical="top" wrapText="1"/>
    </xf>
    <xf numFmtId="0" fontId="1" fillId="7" borderId="15" xfId="0" applyFont="1" applyFill="1" applyBorder="1" applyAlignment="1">
      <alignment vertical="top" wrapText="1"/>
    </xf>
    <xf numFmtId="0" fontId="1" fillId="3" borderId="19" xfId="0" applyFont="1" applyFill="1" applyBorder="1" applyAlignment="1">
      <alignment horizontal="center" vertical="center" wrapText="1"/>
    </xf>
    <xf numFmtId="0" fontId="2" fillId="3" borderId="20" xfId="0" applyFont="1" applyFill="1" applyBorder="1" applyAlignment="1">
      <alignment horizontal="center" vertical="center" wrapText="1"/>
    </xf>
    <xf numFmtId="0" fontId="2" fillId="3" borderId="21" xfId="0" applyFont="1" applyFill="1" applyBorder="1" applyAlignment="1">
      <alignment horizontal="center" vertical="center" wrapText="1"/>
    </xf>
    <xf numFmtId="0" fontId="9" fillId="3" borderId="19" xfId="0" applyFont="1" applyFill="1" applyBorder="1" applyAlignment="1">
      <alignment horizontal="center" vertical="center"/>
    </xf>
    <xf numFmtId="0" fontId="10" fillId="3" borderId="20" xfId="0" applyFont="1" applyFill="1" applyBorder="1" applyAlignment="1">
      <alignment horizontal="center" vertical="center"/>
    </xf>
    <xf numFmtId="0" fontId="10" fillId="3" borderId="21" xfId="0" applyFont="1" applyFill="1" applyBorder="1" applyAlignment="1">
      <alignment horizontal="center" vertical="center"/>
    </xf>
    <xf numFmtId="0" fontId="1" fillId="2" borderId="0" xfId="0" applyFont="1" applyFill="1" applyBorder="1" applyAlignment="1">
      <alignment horizontal="left" vertical="top" wrapText="1"/>
    </xf>
    <xf numFmtId="0" fontId="9" fillId="7" borderId="10" xfId="0" applyFont="1" applyFill="1" applyBorder="1" applyAlignment="1">
      <alignment horizontal="left" vertical="top" wrapText="1"/>
    </xf>
    <xf numFmtId="0" fontId="9" fillId="7" borderId="11" xfId="0" applyFont="1" applyFill="1" applyBorder="1" applyAlignment="1">
      <alignment horizontal="left" vertical="top" wrapText="1"/>
    </xf>
    <xf numFmtId="0" fontId="9" fillId="7" borderId="12" xfId="0" applyFont="1" applyFill="1" applyBorder="1" applyAlignment="1">
      <alignment horizontal="left" vertical="top" wrapText="1"/>
    </xf>
    <xf numFmtId="0" fontId="9" fillId="7" borderId="13" xfId="0" applyFont="1" applyFill="1" applyBorder="1" applyAlignment="1">
      <alignment horizontal="left" vertical="top" wrapText="1"/>
    </xf>
    <xf numFmtId="0" fontId="9" fillId="7" borderId="10" xfId="0" applyFont="1" applyFill="1" applyBorder="1" applyAlignment="1">
      <alignment vertical="top" wrapText="1"/>
    </xf>
    <xf numFmtId="0" fontId="9" fillId="7" borderId="11" xfId="0" applyFont="1" applyFill="1" applyBorder="1" applyAlignment="1">
      <alignment vertical="top" wrapText="1"/>
    </xf>
    <xf numFmtId="0" fontId="9" fillId="7" borderId="14" xfId="0" applyFont="1" applyFill="1" applyBorder="1" applyAlignment="1">
      <alignment vertical="top" wrapText="1"/>
    </xf>
    <xf numFmtId="0" fontId="9" fillId="7" borderId="15" xfId="0" applyFont="1" applyFill="1" applyBorder="1" applyAlignment="1">
      <alignment vertical="top" wrapText="1"/>
    </xf>
    <xf numFmtId="0" fontId="9" fillId="2" borderId="16" xfId="0" applyFont="1" applyFill="1" applyBorder="1" applyAlignment="1">
      <alignment horizontal="left" vertical="top" wrapText="1"/>
    </xf>
    <xf numFmtId="0" fontId="9" fillId="2" borderId="17" xfId="0" applyFont="1" applyFill="1" applyBorder="1" applyAlignment="1">
      <alignment horizontal="left" vertical="top" wrapText="1"/>
    </xf>
    <xf numFmtId="0" fontId="9" fillId="2" borderId="18" xfId="0" applyFont="1" applyFill="1" applyBorder="1" applyAlignment="1">
      <alignment horizontal="left" vertical="top" wrapText="1"/>
    </xf>
    <xf numFmtId="0" fontId="9" fillId="2" borderId="10" xfId="0" applyFont="1" applyFill="1" applyBorder="1" applyAlignment="1">
      <alignment horizontal="left" vertical="top" wrapText="1"/>
    </xf>
    <xf numFmtId="0" fontId="9" fillId="2" borderId="0" xfId="0" applyFont="1" applyFill="1" applyAlignment="1">
      <alignment horizontal="left" vertical="top" wrapText="1"/>
    </xf>
    <xf numFmtId="0" fontId="9" fillId="2" borderId="11"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7" borderId="16" xfId="0" applyFont="1" applyFill="1" applyBorder="1" applyAlignment="1">
      <alignment horizontal="left" vertical="top" wrapText="1"/>
    </xf>
    <xf numFmtId="0" fontId="1" fillId="7" borderId="18" xfId="0" applyFont="1" applyFill="1" applyBorder="1" applyAlignment="1">
      <alignment horizontal="left" vertical="top" wrapText="1"/>
    </xf>
    <xf numFmtId="0" fontId="1" fillId="7" borderId="16" xfId="0" applyFont="1" applyFill="1" applyBorder="1" applyAlignment="1">
      <alignment vertical="top" wrapText="1"/>
    </xf>
    <xf numFmtId="0" fontId="1" fillId="7" borderId="18" xfId="0" applyFont="1" applyFill="1" applyBorder="1" applyAlignment="1">
      <alignment vertical="top" wrapText="1"/>
    </xf>
    <xf numFmtId="0" fontId="1" fillId="2" borderId="14" xfId="0" applyFont="1" applyFill="1" applyBorder="1" applyAlignment="1">
      <alignment horizontal="left" vertical="top" wrapText="1"/>
    </xf>
    <xf numFmtId="0" fontId="1" fillId="2" borderId="2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3" borderId="19" xfId="0" applyFont="1" applyFill="1" applyBorder="1" applyAlignment="1">
      <alignment horizontal="center" vertical="top"/>
    </xf>
    <xf numFmtId="0" fontId="2" fillId="3" borderId="20" xfId="0" applyFont="1" applyFill="1" applyBorder="1" applyAlignment="1">
      <alignment horizontal="center" vertical="top"/>
    </xf>
    <xf numFmtId="0" fontId="2" fillId="3" borderId="21" xfId="0" applyFont="1" applyFill="1" applyBorder="1" applyAlignment="1">
      <alignment horizontal="center" vertical="top"/>
    </xf>
    <xf numFmtId="0" fontId="6" fillId="3" borderId="19" xfId="0" applyFont="1" applyFill="1" applyBorder="1" applyAlignment="1">
      <alignment horizontal="center" vertical="center"/>
    </xf>
    <xf numFmtId="0" fontId="7" fillId="3" borderId="20" xfId="0" applyFont="1" applyFill="1" applyBorder="1" applyAlignment="1">
      <alignment horizontal="center" vertical="center"/>
    </xf>
    <xf numFmtId="0" fontId="7" fillId="3" borderId="21" xfId="0" applyFont="1" applyFill="1" applyBorder="1" applyAlignment="1">
      <alignment horizontal="center" vertical="center"/>
    </xf>
    <xf numFmtId="0" fontId="6" fillId="7" borderId="10" xfId="0" applyFont="1" applyFill="1" applyBorder="1" applyAlignment="1">
      <alignment horizontal="left" vertical="top" wrapText="1"/>
    </xf>
    <xf numFmtId="0" fontId="6" fillId="7" borderId="11" xfId="0" applyFont="1" applyFill="1" applyBorder="1" applyAlignment="1">
      <alignment horizontal="left" vertical="top" wrapText="1"/>
    </xf>
    <xf numFmtId="0" fontId="6" fillId="7" borderId="12" xfId="0" applyFont="1" applyFill="1" applyBorder="1" applyAlignment="1">
      <alignment horizontal="left" vertical="top" wrapText="1"/>
    </xf>
    <xf numFmtId="0" fontId="6" fillId="7" borderId="13" xfId="0" applyFont="1" applyFill="1" applyBorder="1" applyAlignment="1">
      <alignment horizontal="left" vertical="top" wrapText="1"/>
    </xf>
    <xf numFmtId="0" fontId="6" fillId="7" borderId="10" xfId="0" applyFont="1" applyFill="1" applyBorder="1" applyAlignment="1">
      <alignment vertical="top" wrapText="1"/>
    </xf>
    <xf numFmtId="0" fontId="6" fillId="7" borderId="11" xfId="0" applyFont="1" applyFill="1" applyBorder="1" applyAlignment="1">
      <alignment vertical="top" wrapText="1"/>
    </xf>
    <xf numFmtId="0" fontId="6" fillId="7" borderId="14" xfId="0" applyFont="1" applyFill="1" applyBorder="1" applyAlignment="1">
      <alignment vertical="top" wrapText="1"/>
    </xf>
    <xf numFmtId="0" fontId="6" fillId="7" borderId="15" xfId="0" applyFont="1" applyFill="1" applyBorder="1" applyAlignment="1">
      <alignmen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1" fillId="7" borderId="14" xfId="0" applyFont="1" applyFill="1" applyBorder="1" applyAlignment="1">
      <alignment horizontal="left" vertical="top" wrapText="1"/>
    </xf>
    <xf numFmtId="0" fontId="1" fillId="7" borderId="15" xfId="0" applyFont="1" applyFill="1" applyBorder="1" applyAlignment="1">
      <alignment horizontal="left" vertical="top" wrapText="1"/>
    </xf>
    <xf numFmtId="0" fontId="3" fillId="7" borderId="10" xfId="3" applyFont="1" applyFill="1" applyBorder="1" applyAlignment="1">
      <alignment horizontal="center" vertical="center" wrapText="1"/>
    </xf>
    <xf numFmtId="0" fontId="3" fillId="7" borderId="11" xfId="3" applyFont="1" applyFill="1" applyBorder="1" applyAlignment="1">
      <alignment horizontal="center" vertical="center"/>
    </xf>
    <xf numFmtId="0" fontId="3" fillId="7" borderId="10" xfId="3" applyFont="1" applyFill="1" applyBorder="1" applyAlignment="1">
      <alignment horizontal="center" vertical="center"/>
    </xf>
    <xf numFmtId="0" fontId="3" fillId="7" borderId="12" xfId="3" applyFont="1" applyFill="1" applyBorder="1" applyAlignment="1">
      <alignment horizontal="center" vertical="center"/>
    </xf>
    <xf numFmtId="0" fontId="3" fillId="7" borderId="13" xfId="3" applyFont="1" applyFill="1" applyBorder="1" applyAlignment="1">
      <alignment horizontal="center" vertical="center"/>
    </xf>
    <xf numFmtId="0" fontId="6" fillId="2" borderId="16" xfId="0" applyFont="1" applyFill="1" applyBorder="1" applyAlignment="1">
      <alignment horizontal="left" vertical="top" wrapText="1"/>
    </xf>
    <xf numFmtId="0" fontId="6" fillId="2" borderId="17" xfId="0" applyFont="1" applyFill="1" applyBorder="1" applyAlignment="1">
      <alignment horizontal="left" vertical="top" wrapText="1"/>
    </xf>
    <xf numFmtId="0" fontId="6" fillId="2" borderId="18" xfId="0" applyFont="1" applyFill="1" applyBorder="1" applyAlignment="1">
      <alignment horizontal="left" vertical="top" wrapText="1"/>
    </xf>
    <xf numFmtId="0" fontId="6" fillId="2" borderId="10" xfId="0" applyFont="1" applyFill="1" applyBorder="1" applyAlignment="1">
      <alignment horizontal="left" vertical="top" wrapText="1"/>
    </xf>
    <xf numFmtId="0" fontId="6" fillId="2" borderId="0" xfId="0" applyFont="1" applyFill="1" applyAlignment="1">
      <alignment horizontal="left" vertical="top" wrapText="1"/>
    </xf>
    <xf numFmtId="0" fontId="6" fillId="2" borderId="11" xfId="0" applyFont="1" applyFill="1" applyBorder="1" applyAlignment="1">
      <alignment horizontal="left" vertical="top" wrapText="1"/>
    </xf>
    <xf numFmtId="0" fontId="15" fillId="13" borderId="5" xfId="1" applyFont="1" applyFill="1" applyBorder="1" applyAlignment="1">
      <alignment horizontal="center" vertical="center"/>
    </xf>
    <xf numFmtId="0" fontId="15" fillId="14" borderId="5" xfId="1" applyFont="1" applyFill="1" applyBorder="1" applyAlignment="1">
      <alignment horizontal="center" vertical="center"/>
    </xf>
    <xf numFmtId="0" fontId="15" fillId="15" borderId="5" xfId="1" applyFont="1" applyFill="1" applyBorder="1" applyAlignment="1">
      <alignment horizontal="center" vertical="center"/>
    </xf>
    <xf numFmtId="0" fontId="15" fillId="16" borderId="5" xfId="1" applyFont="1" applyFill="1" applyBorder="1" applyAlignment="1">
      <alignment horizontal="center" vertical="center"/>
    </xf>
    <xf numFmtId="0" fontId="15" fillId="17" borderId="5" xfId="1" applyFont="1" applyFill="1" applyBorder="1" applyAlignment="1">
      <alignment horizontal="center" vertical="center"/>
    </xf>
    <xf numFmtId="0" fontId="15" fillId="19" borderId="5" xfId="1" applyFont="1" applyFill="1" applyBorder="1" applyAlignment="1">
      <alignment horizontal="center" vertical="center"/>
    </xf>
    <xf numFmtId="0" fontId="15" fillId="18" borderId="5" xfId="1" applyFont="1" applyFill="1" applyBorder="1" applyAlignment="1">
      <alignment horizontal="center" vertical="center"/>
    </xf>
  </cellXfs>
  <cellStyles count="4">
    <cellStyle name="常规" xfId="0" builtinId="0"/>
    <cellStyle name="常规 2" xfId="2" xr:uid="{00000000-0005-0000-0000-000031000000}"/>
    <cellStyle name="常规 3" xfId="3" xr:uid="{00000000-0005-0000-0000-000032000000}"/>
    <cellStyle name="超链接" xfId="1" builtinId="8"/>
  </cellStyles>
  <dxfs count="2338">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BF8F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BF8F0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548235"/>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rgb="FF7030A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000000"/>
        </patternFill>
      </fill>
    </dxf>
    <dxf>
      <fill>
        <patternFill patternType="solid">
          <bgColor rgb="FF548235"/>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patternFill>
      </fill>
    </dxf>
    <dxf>
      <fill>
        <patternFill patternType="solid">
          <bgColor theme="7"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00B05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6FC14"/>
      <color rgb="FFF4F2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jpeg"/><Relationship Id="rId13" Type="http://schemas.openxmlformats.org/officeDocument/2006/relationships/image" Target="../media/image23.jpe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jpeg"/><Relationship Id="rId2" Type="http://schemas.openxmlformats.org/officeDocument/2006/relationships/image" Target="../media/image12.jpeg"/><Relationship Id="rId1" Type="http://schemas.openxmlformats.org/officeDocument/2006/relationships/image" Target="../media/image11.png"/><Relationship Id="rId6" Type="http://schemas.openxmlformats.org/officeDocument/2006/relationships/image" Target="../media/image16.jpeg"/><Relationship Id="rId11" Type="http://schemas.openxmlformats.org/officeDocument/2006/relationships/image" Target="../media/image21.png"/><Relationship Id="rId5" Type="http://schemas.openxmlformats.org/officeDocument/2006/relationships/image" Target="../media/image15.jpe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jpeg"/></Relationships>
</file>

<file path=xl/drawings/_rels/drawing3.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jpe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jpeg"/><Relationship Id="rId5" Type="http://schemas.openxmlformats.org/officeDocument/2006/relationships/image" Target="../media/image2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s>
</file>

<file path=xl/drawings/_rels/drawing4.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jpeg"/><Relationship Id="rId18" Type="http://schemas.openxmlformats.org/officeDocument/2006/relationships/image" Target="../media/image52.jpeg"/><Relationship Id="rId3" Type="http://schemas.openxmlformats.org/officeDocument/2006/relationships/image" Target="../media/image37.jpeg"/><Relationship Id="rId21" Type="http://schemas.openxmlformats.org/officeDocument/2006/relationships/image" Target="../media/image55.png"/><Relationship Id="rId7" Type="http://schemas.openxmlformats.org/officeDocument/2006/relationships/image" Target="../media/image41.png"/><Relationship Id="rId12" Type="http://schemas.openxmlformats.org/officeDocument/2006/relationships/image" Target="../media/image46.jpeg"/><Relationship Id="rId17" Type="http://schemas.openxmlformats.org/officeDocument/2006/relationships/image" Target="../media/image51.jpeg"/><Relationship Id="rId2" Type="http://schemas.openxmlformats.org/officeDocument/2006/relationships/image" Target="../media/image36.png"/><Relationship Id="rId16" Type="http://schemas.openxmlformats.org/officeDocument/2006/relationships/image" Target="../media/image50.jpeg"/><Relationship Id="rId20" Type="http://schemas.openxmlformats.org/officeDocument/2006/relationships/image" Target="../media/image54.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jpeg"/><Relationship Id="rId5" Type="http://schemas.openxmlformats.org/officeDocument/2006/relationships/image" Target="../media/image39.png"/><Relationship Id="rId15" Type="http://schemas.openxmlformats.org/officeDocument/2006/relationships/image" Target="../media/image49.jpeg"/><Relationship Id="rId10" Type="http://schemas.openxmlformats.org/officeDocument/2006/relationships/image" Target="../media/image44.png"/><Relationship Id="rId19" Type="http://schemas.openxmlformats.org/officeDocument/2006/relationships/image" Target="../media/image53.png"/><Relationship Id="rId4" Type="http://schemas.openxmlformats.org/officeDocument/2006/relationships/image" Target="../media/image38.jpeg"/><Relationship Id="rId9" Type="http://schemas.openxmlformats.org/officeDocument/2006/relationships/image" Target="../media/image43.png"/><Relationship Id="rId14" Type="http://schemas.openxmlformats.org/officeDocument/2006/relationships/image" Target="../media/image48.jpeg"/><Relationship Id="rId22" Type="http://schemas.openxmlformats.org/officeDocument/2006/relationships/image" Target="NULL" TargetMode="External"/></Relationships>
</file>

<file path=xl/drawings/_rels/drawing5.xml.rels><?xml version="1.0" encoding="UTF-8" standalone="yes"?>
<Relationships xmlns="http://schemas.openxmlformats.org/package/2006/relationships"><Relationship Id="rId3" Type="http://schemas.openxmlformats.org/officeDocument/2006/relationships/image" Target="NULL" TargetMode="External"/><Relationship Id="rId2" Type="http://schemas.openxmlformats.org/officeDocument/2006/relationships/image" Target="../media/image57.png"/><Relationship Id="rId1" Type="http://schemas.openxmlformats.org/officeDocument/2006/relationships/image" Target="../media/image5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65.jpeg"/><Relationship Id="rId13" Type="http://schemas.openxmlformats.org/officeDocument/2006/relationships/image" Target="../media/image70.png"/><Relationship Id="rId3" Type="http://schemas.openxmlformats.org/officeDocument/2006/relationships/image" Target="../media/image60.png"/><Relationship Id="rId7" Type="http://schemas.openxmlformats.org/officeDocument/2006/relationships/image" Target="../media/image64.jpeg"/><Relationship Id="rId12" Type="http://schemas.openxmlformats.org/officeDocument/2006/relationships/image" Target="../media/image69.png"/><Relationship Id="rId2" Type="http://schemas.openxmlformats.org/officeDocument/2006/relationships/image" Target="../media/image59.jpeg"/><Relationship Id="rId1" Type="http://schemas.openxmlformats.org/officeDocument/2006/relationships/image" Target="../media/image58.jpeg"/><Relationship Id="rId6" Type="http://schemas.openxmlformats.org/officeDocument/2006/relationships/image" Target="../media/image63.png"/><Relationship Id="rId11" Type="http://schemas.openxmlformats.org/officeDocument/2006/relationships/image" Target="../media/image68.jpeg"/><Relationship Id="rId5" Type="http://schemas.openxmlformats.org/officeDocument/2006/relationships/image" Target="../media/image62.png"/><Relationship Id="rId10" Type="http://schemas.openxmlformats.org/officeDocument/2006/relationships/image" Target="../media/image67.jpeg"/><Relationship Id="rId4" Type="http://schemas.openxmlformats.org/officeDocument/2006/relationships/image" Target="../media/image61.png"/><Relationship Id="rId9" Type="http://schemas.openxmlformats.org/officeDocument/2006/relationships/image" Target="../media/image66.jpeg"/><Relationship Id="rId14" Type="http://schemas.openxmlformats.org/officeDocument/2006/relationships/image" Target="../media/image71.jpeg"/></Relationships>
</file>

<file path=xl/drawings/_rels/drawing7.xml.rels><?xml version="1.0" encoding="UTF-8" standalone="yes"?>
<Relationships xmlns="http://schemas.openxmlformats.org/package/2006/relationships"><Relationship Id="rId8" Type="http://schemas.openxmlformats.org/officeDocument/2006/relationships/image" Target="../media/image79.GIF"/><Relationship Id="rId13" Type="http://schemas.openxmlformats.org/officeDocument/2006/relationships/image" Target="../media/image84.png"/><Relationship Id="rId18" Type="http://schemas.openxmlformats.org/officeDocument/2006/relationships/image" Target="../media/image89.jpeg"/><Relationship Id="rId3" Type="http://schemas.openxmlformats.org/officeDocument/2006/relationships/image" Target="../media/image74.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jpeg"/><Relationship Id="rId2" Type="http://schemas.openxmlformats.org/officeDocument/2006/relationships/image" Target="../media/image73.jpeg"/><Relationship Id="rId16" Type="http://schemas.openxmlformats.org/officeDocument/2006/relationships/image" Target="../media/image87.png"/><Relationship Id="rId20" Type="http://schemas.openxmlformats.org/officeDocument/2006/relationships/image" Target="../media/image91.jpeg"/><Relationship Id="rId1" Type="http://schemas.openxmlformats.org/officeDocument/2006/relationships/image" Target="../media/image72.jpeg"/><Relationship Id="rId6" Type="http://schemas.openxmlformats.org/officeDocument/2006/relationships/image" Target="../media/image77.png"/><Relationship Id="rId11" Type="http://schemas.openxmlformats.org/officeDocument/2006/relationships/image" Target="../media/image82.png"/><Relationship Id="rId5" Type="http://schemas.openxmlformats.org/officeDocument/2006/relationships/image" Target="../media/image76.png"/><Relationship Id="rId15" Type="http://schemas.openxmlformats.org/officeDocument/2006/relationships/image" Target="../media/image86.png"/><Relationship Id="rId10" Type="http://schemas.openxmlformats.org/officeDocument/2006/relationships/image" Target="../media/image81.png"/><Relationship Id="rId19" Type="http://schemas.openxmlformats.org/officeDocument/2006/relationships/image" Target="../media/image90.jpeg"/><Relationship Id="rId4" Type="http://schemas.openxmlformats.org/officeDocument/2006/relationships/image" Target="../media/image75.png"/><Relationship Id="rId9" Type="http://schemas.openxmlformats.org/officeDocument/2006/relationships/image" Target="../media/image80.jpeg"/><Relationship Id="rId14" Type="http://schemas.openxmlformats.org/officeDocument/2006/relationships/image" Target="../media/image85.png"/></Relationships>
</file>

<file path=xl/drawings/_rels/drawing8.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jpeg"/><Relationship Id="rId1" Type="http://schemas.openxmlformats.org/officeDocument/2006/relationships/image" Target="../media/image92.jpeg"/><Relationship Id="rId4" Type="http://schemas.openxmlformats.org/officeDocument/2006/relationships/image" Target="../media/image95.jpeg"/></Relationships>
</file>

<file path=xl/drawings/drawing1.xml><?xml version="1.0" encoding="utf-8"?>
<xdr:wsDr xmlns:xdr="http://schemas.openxmlformats.org/drawingml/2006/spreadsheetDrawing" xmlns:a="http://schemas.openxmlformats.org/drawingml/2006/main">
  <xdr:twoCellAnchor>
    <xdr:from>
      <xdr:col>1</xdr:col>
      <xdr:colOff>205740</xdr:colOff>
      <xdr:row>14</xdr:row>
      <xdr:rowOff>55245</xdr:rowOff>
    </xdr:from>
    <xdr:to>
      <xdr:col>4</xdr:col>
      <xdr:colOff>260985</xdr:colOff>
      <xdr:row>22</xdr:row>
      <xdr:rowOff>82550</xdr:rowOff>
    </xdr:to>
    <xdr:pic>
      <xdr:nvPicPr>
        <xdr:cNvPr id="2" name="Picture 20">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rcRect t="11830"/>
        <a:stretch>
          <a:fillRect/>
        </a:stretch>
      </xdr:blipFill>
      <xdr:spPr>
        <a:xfrm>
          <a:off x="814705" y="2188845"/>
          <a:ext cx="1882140" cy="1246505"/>
        </a:xfrm>
        <a:prstGeom prst="rect">
          <a:avLst/>
        </a:prstGeom>
        <a:noFill/>
        <a:ln w="9525">
          <a:noFill/>
        </a:ln>
      </xdr:spPr>
    </xdr:pic>
    <xdr:clientData/>
  </xdr:twoCellAnchor>
  <xdr:twoCellAnchor>
    <xdr:from>
      <xdr:col>16</xdr:col>
      <xdr:colOff>0</xdr:colOff>
      <xdr:row>13</xdr:row>
      <xdr:rowOff>0</xdr:rowOff>
    </xdr:from>
    <xdr:to>
      <xdr:col>19</xdr:col>
      <xdr:colOff>374650</xdr:colOff>
      <xdr:row>19</xdr:row>
      <xdr:rowOff>183515</xdr:rowOff>
    </xdr:to>
    <xdr:pic>
      <xdr:nvPicPr>
        <xdr:cNvPr id="3" name=" " descr=" ">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rcRect/>
        <a:stretch>
          <a:fillRect/>
        </a:stretch>
      </xdr:blipFill>
      <xdr:spPr>
        <a:xfrm>
          <a:off x="9743440" y="1981200"/>
          <a:ext cx="2201545" cy="1066800"/>
        </a:xfrm>
        <a:prstGeom prst="rect">
          <a:avLst/>
        </a:prstGeom>
        <a:noFill/>
        <a:ln>
          <a:noFill/>
        </a:ln>
        <a:effectLst/>
      </xdr:spPr>
    </xdr:pic>
    <xdr:clientData/>
  </xdr:twoCellAnchor>
  <xdr:twoCellAnchor>
    <xdr:from>
      <xdr:col>6</xdr:col>
      <xdr:colOff>205740</xdr:colOff>
      <xdr:row>40</xdr:row>
      <xdr:rowOff>78105</xdr:rowOff>
    </xdr:from>
    <xdr:to>
      <xdr:col>9</xdr:col>
      <xdr:colOff>313055</xdr:colOff>
      <xdr:row>48</xdr:row>
      <xdr:rowOff>138430</xdr:rowOff>
    </xdr:to>
    <xdr:pic>
      <xdr:nvPicPr>
        <xdr:cNvPr id="4" name="Picture 27">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3859530" y="6174105"/>
          <a:ext cx="1934210" cy="1279525"/>
        </a:xfrm>
        <a:prstGeom prst="rect">
          <a:avLst/>
        </a:prstGeom>
        <a:noFill/>
        <a:ln w="9525">
          <a:noFill/>
        </a:ln>
      </xdr:spPr>
    </xdr:pic>
    <xdr:clientData/>
  </xdr:twoCellAnchor>
  <xdr:twoCellAnchor>
    <xdr:from>
      <xdr:col>11</xdr:col>
      <xdr:colOff>160020</xdr:colOff>
      <xdr:row>40</xdr:row>
      <xdr:rowOff>32385</xdr:rowOff>
    </xdr:from>
    <xdr:to>
      <xdr:col>14</xdr:col>
      <xdr:colOff>459105</xdr:colOff>
      <xdr:row>48</xdr:row>
      <xdr:rowOff>114300</xdr:rowOff>
    </xdr:to>
    <xdr:pic>
      <xdr:nvPicPr>
        <xdr:cNvPr id="5" name="图片 4"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6858635" y="6128385"/>
          <a:ext cx="2125980" cy="1301115"/>
        </a:xfrm>
        <a:prstGeom prst="rect">
          <a:avLst/>
        </a:prstGeom>
        <a:noFill/>
        <a:ln>
          <a:noFill/>
        </a:ln>
        <a:effectLst/>
      </xdr:spPr>
    </xdr:pic>
    <xdr:clientData/>
  </xdr:twoCellAnchor>
  <xdr:twoCellAnchor>
    <xdr:from>
      <xdr:col>1</xdr:col>
      <xdr:colOff>114300</xdr:colOff>
      <xdr:row>118</xdr:row>
      <xdr:rowOff>161925</xdr:rowOff>
    </xdr:from>
    <xdr:to>
      <xdr:col>4</xdr:col>
      <xdr:colOff>499110</xdr:colOff>
      <xdr:row>125</xdr:row>
      <xdr:rowOff>161925</xdr:rowOff>
    </xdr:to>
    <xdr:pic>
      <xdr:nvPicPr>
        <xdr:cNvPr id="6" name="图片 5" descr="(WGMSK7VEECB1P{~H5KXE%L">
          <a:extLst>
            <a:ext uri="{FF2B5EF4-FFF2-40B4-BE49-F238E27FC236}">
              <a16:creationId xmlns:a16="http://schemas.microsoft.com/office/drawing/2014/main" id="{00000000-0008-0000-0100-000006000000}"/>
            </a:ext>
          </a:extLst>
        </xdr:cNvPr>
        <xdr:cNvPicPr/>
      </xdr:nvPicPr>
      <xdr:blipFill>
        <a:blip xmlns:r="http://schemas.openxmlformats.org/officeDocument/2006/relationships" r:embed="rId5"/>
        <a:srcRect/>
        <a:stretch>
          <a:fillRect/>
        </a:stretch>
      </xdr:blipFill>
      <xdr:spPr>
        <a:xfrm>
          <a:off x="723265" y="18135600"/>
          <a:ext cx="2211705" cy="1066800"/>
        </a:xfrm>
        <a:prstGeom prst="rect">
          <a:avLst/>
        </a:prstGeom>
        <a:noFill/>
        <a:ln w="9525" cap="flat" cmpd="sng">
          <a:noFill/>
          <a:prstDash val="solid"/>
          <a:miter/>
        </a:ln>
        <a:effectLst/>
      </xdr:spPr>
    </xdr:pic>
    <xdr:clientData/>
  </xdr:twoCellAnchor>
  <xdr:twoCellAnchor editAs="oneCell">
    <xdr:from>
      <xdr:col>17</xdr:col>
      <xdr:colOff>57302</xdr:colOff>
      <xdr:row>119</xdr:row>
      <xdr:rowOff>0</xdr:rowOff>
    </xdr:from>
    <xdr:to>
      <xdr:col>18</xdr:col>
      <xdr:colOff>600075</xdr:colOff>
      <xdr:row>126</xdr:row>
      <xdr:rowOff>121476</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0409555" y="18135600"/>
          <a:ext cx="1151890" cy="1188085"/>
        </a:xfrm>
        <a:prstGeom prst="rect">
          <a:avLst/>
        </a:prstGeom>
      </xdr:spPr>
    </xdr:pic>
    <xdr:clientData/>
  </xdr:twoCellAnchor>
  <xdr:twoCellAnchor editAs="oneCell">
    <xdr:from>
      <xdr:col>2</xdr:col>
      <xdr:colOff>66675</xdr:colOff>
      <xdr:row>145</xdr:row>
      <xdr:rowOff>9525</xdr:rowOff>
    </xdr:from>
    <xdr:to>
      <xdr:col>4</xdr:col>
      <xdr:colOff>0</xdr:colOff>
      <xdr:row>152</xdr:row>
      <xdr:rowOff>131001</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284605" y="22107525"/>
          <a:ext cx="1151255" cy="1188085"/>
        </a:xfrm>
        <a:prstGeom prst="rect">
          <a:avLst/>
        </a:prstGeom>
      </xdr:spPr>
    </xdr:pic>
    <xdr:clientData/>
  </xdr:twoCellAnchor>
  <xdr:twoCellAnchor editAs="oneCell">
    <xdr:from>
      <xdr:col>17</xdr:col>
      <xdr:colOff>381000</xdr:colOff>
      <xdr:row>145</xdr:row>
      <xdr:rowOff>114300</xdr:rowOff>
    </xdr:from>
    <xdr:to>
      <xdr:col>18</xdr:col>
      <xdr:colOff>313055</xdr:colOff>
      <xdr:row>154</xdr:row>
      <xdr:rowOff>41910</xdr:rowOff>
    </xdr:to>
    <xdr:pic>
      <xdr:nvPicPr>
        <xdr:cNvPr id="9" name="图片 8" descr="头盔">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0733405" y="22212300"/>
          <a:ext cx="541020" cy="1299210"/>
        </a:xfrm>
        <a:prstGeom prst="rect">
          <a:avLst/>
        </a:prstGeom>
      </xdr:spPr>
    </xdr:pic>
    <xdr:clientData/>
  </xdr:twoCellAnchor>
  <xdr:twoCellAnchor editAs="oneCell">
    <xdr:from>
      <xdr:col>6</xdr:col>
      <xdr:colOff>245745</xdr:colOff>
      <xdr:row>169</xdr:row>
      <xdr:rowOff>30480</xdr:rowOff>
    </xdr:from>
    <xdr:to>
      <xdr:col>8</xdr:col>
      <xdr:colOff>568325</xdr:colOff>
      <xdr:row>179</xdr:row>
      <xdr:rowOff>117475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899535" y="25786080"/>
          <a:ext cx="1540510" cy="1610995"/>
        </a:xfrm>
        <a:prstGeom prst="rect">
          <a:avLst/>
        </a:prstGeom>
      </xdr:spPr>
    </xdr:pic>
    <xdr:clientData/>
  </xdr:twoCellAnchor>
  <xdr:twoCellAnchor editAs="oneCell">
    <xdr:from>
      <xdr:col>11</xdr:col>
      <xdr:colOff>36830</xdr:colOff>
      <xdr:row>169</xdr:row>
      <xdr:rowOff>15240</xdr:rowOff>
    </xdr:from>
    <xdr:to>
      <xdr:col>14</xdr:col>
      <xdr:colOff>574040</xdr:colOff>
      <xdr:row>180</xdr:row>
      <xdr:rowOff>8255</xdr:rowOff>
    </xdr:to>
    <xdr:pic>
      <xdr:nvPicPr>
        <xdr:cNvPr id="11" name="图片 10">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l="26969" t="-1" r="11124" b="39490"/>
        <a:stretch>
          <a:fillRect/>
        </a:stretch>
      </xdr:blipFill>
      <xdr:spPr>
        <a:xfrm>
          <a:off x="6735445" y="25770840"/>
          <a:ext cx="2364105" cy="1669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105410</xdr:colOff>
      <xdr:row>14</xdr:row>
      <xdr:rowOff>170180</xdr:rowOff>
    </xdr:from>
    <xdr:to>
      <xdr:col>13</xdr:col>
      <xdr:colOff>551815</xdr:colOff>
      <xdr:row>23</xdr:row>
      <xdr:rowOff>145854</xdr:rowOff>
    </xdr:to>
    <xdr:pic>
      <xdr:nvPicPr>
        <xdr:cNvPr id="2" name="图片 1" descr="FR{[W]PWQ%HCF5`VVSR1R5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412990" y="2286000"/>
          <a:ext cx="1055370" cy="1364615"/>
        </a:xfrm>
        <a:prstGeom prst="rect">
          <a:avLst/>
        </a:prstGeom>
      </xdr:spPr>
    </xdr:pic>
    <xdr:clientData/>
  </xdr:twoCellAnchor>
  <xdr:twoCellAnchor>
    <xdr:from>
      <xdr:col>6</xdr:col>
      <xdr:colOff>114300</xdr:colOff>
      <xdr:row>14</xdr:row>
      <xdr:rowOff>9525</xdr:rowOff>
    </xdr:from>
    <xdr:to>
      <xdr:col>9</xdr:col>
      <xdr:colOff>556260</xdr:colOff>
      <xdr:row>22</xdr:row>
      <xdr:rowOff>171450</xdr:rowOff>
    </xdr:to>
    <xdr:pic>
      <xdr:nvPicPr>
        <xdr:cNvPr id="3" name="Picture 15">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6663" b="9747"/>
        <a:stretch>
          <a:fillRect/>
        </a:stretch>
      </xdr:blipFill>
      <xdr:spPr>
        <a:xfrm>
          <a:off x="3768090" y="2143125"/>
          <a:ext cx="2268855" cy="1362075"/>
        </a:xfrm>
        <a:prstGeom prst="rect">
          <a:avLst/>
        </a:prstGeom>
        <a:noFill/>
        <a:ln w="9525">
          <a:noFill/>
        </a:ln>
      </xdr:spPr>
    </xdr:pic>
    <xdr:clientData/>
  </xdr:twoCellAnchor>
  <xdr:twoCellAnchor>
    <xdr:from>
      <xdr:col>2</xdr:col>
      <xdr:colOff>6350</xdr:colOff>
      <xdr:row>65</xdr:row>
      <xdr:rowOff>0</xdr:rowOff>
    </xdr:from>
    <xdr:to>
      <xdr:col>4</xdr:col>
      <xdr:colOff>85725</xdr:colOff>
      <xdr:row>75</xdr:row>
      <xdr:rowOff>114300</xdr:rowOff>
    </xdr:to>
    <xdr:pic>
      <xdr:nvPicPr>
        <xdr:cNvPr id="4" name=" " descr=" ">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3"/>
        <a:srcRect/>
        <a:stretch>
          <a:fillRect/>
        </a:stretch>
      </xdr:blipFill>
      <xdr:spPr>
        <a:xfrm>
          <a:off x="1224280" y="9906000"/>
          <a:ext cx="1297305" cy="1638300"/>
        </a:xfrm>
        <a:prstGeom prst="rect">
          <a:avLst/>
        </a:prstGeom>
        <a:noFill/>
        <a:ln w="9525" cap="flat" cmpd="sng">
          <a:noFill/>
          <a:prstDash val="solid"/>
          <a:miter/>
        </a:ln>
        <a:effectLst/>
      </xdr:spPr>
    </xdr:pic>
    <xdr:clientData/>
  </xdr:twoCellAnchor>
  <xdr:twoCellAnchor>
    <xdr:from>
      <xdr:col>7</xdr:col>
      <xdr:colOff>18415</xdr:colOff>
      <xdr:row>65</xdr:row>
      <xdr:rowOff>129540</xdr:rowOff>
    </xdr:from>
    <xdr:to>
      <xdr:col>9</xdr:col>
      <xdr:colOff>108585</xdr:colOff>
      <xdr:row>75</xdr:row>
      <xdr:rowOff>74930</xdr:rowOff>
    </xdr:to>
    <xdr:pic>
      <xdr:nvPicPr>
        <xdr:cNvPr id="5" name=" "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4281170" y="10035540"/>
          <a:ext cx="1308100" cy="1469390"/>
        </a:xfrm>
        <a:prstGeom prst="rect">
          <a:avLst/>
        </a:prstGeom>
        <a:noFill/>
        <a:ln w="9525" cap="flat" cmpd="sng">
          <a:noFill/>
          <a:prstDash val="solid"/>
          <a:miter/>
        </a:ln>
        <a:effectLst/>
      </xdr:spPr>
    </xdr:pic>
    <xdr:clientData/>
  </xdr:twoCellAnchor>
  <xdr:twoCellAnchor>
    <xdr:from>
      <xdr:col>16</xdr:col>
      <xdr:colOff>42545</xdr:colOff>
      <xdr:row>38</xdr:row>
      <xdr:rowOff>182880</xdr:rowOff>
    </xdr:from>
    <xdr:to>
      <xdr:col>19</xdr:col>
      <xdr:colOff>606661</xdr:colOff>
      <xdr:row>49</xdr:row>
      <xdr:rowOff>75961</xdr:rowOff>
    </xdr:to>
    <xdr:pic>
      <xdr:nvPicPr>
        <xdr:cNvPr id="6" name=" " descr=" ">
          <a:extLst>
            <a:ext uri="{FF2B5EF4-FFF2-40B4-BE49-F238E27FC236}">
              <a16:creationId xmlns:a16="http://schemas.microsoft.com/office/drawing/2014/main" id="{00000000-0008-0000-0200-000006000000}"/>
            </a:ext>
          </a:extLst>
        </xdr:cNvPr>
        <xdr:cNvPicPr/>
      </xdr:nvPicPr>
      <xdr:blipFill>
        <a:blip xmlns:r="http://schemas.openxmlformats.org/officeDocument/2006/relationships" r:embed="rId5"/>
        <a:srcRect/>
        <a:stretch>
          <a:fillRect/>
        </a:stretch>
      </xdr:blipFill>
      <xdr:spPr>
        <a:xfrm>
          <a:off x="9785985" y="5943600"/>
          <a:ext cx="2390775" cy="1599565"/>
        </a:xfrm>
        <a:prstGeom prst="rect">
          <a:avLst/>
        </a:prstGeom>
        <a:noFill/>
        <a:ln w="9525" cap="flat" cmpd="sng">
          <a:noFill/>
          <a:prstDash val="solid"/>
          <a:miter/>
        </a:ln>
        <a:effectLst/>
      </xdr:spPr>
    </xdr:pic>
    <xdr:clientData/>
  </xdr:twoCellAnchor>
  <xdr:twoCellAnchor>
    <xdr:from>
      <xdr:col>16</xdr:col>
      <xdr:colOff>484512</xdr:colOff>
      <xdr:row>66</xdr:row>
      <xdr:rowOff>114300</xdr:rowOff>
    </xdr:from>
    <xdr:to>
      <xdr:col>19</xdr:col>
      <xdr:colOff>440069</xdr:colOff>
      <xdr:row>75</xdr:row>
      <xdr:rowOff>114300</xdr:rowOff>
    </xdr:to>
    <xdr:pic>
      <xdr:nvPicPr>
        <xdr:cNvPr id="7" name=" " descr=" ">
          <a:extLst>
            <a:ext uri="{FF2B5EF4-FFF2-40B4-BE49-F238E27FC236}">
              <a16:creationId xmlns:a16="http://schemas.microsoft.com/office/drawing/2014/main" id="{00000000-0008-0000-0200-000007000000}"/>
            </a:ext>
          </a:extLst>
        </xdr:cNvPr>
        <xdr:cNvPicPr/>
      </xdr:nvPicPr>
      <xdr:blipFill>
        <a:blip xmlns:r="http://schemas.openxmlformats.org/officeDocument/2006/relationships" r:embed="rId6"/>
        <a:srcRect/>
        <a:stretch>
          <a:fillRect/>
        </a:stretch>
      </xdr:blipFill>
      <xdr:spPr>
        <a:xfrm>
          <a:off x="10227945" y="10172700"/>
          <a:ext cx="1782445" cy="1371600"/>
        </a:xfrm>
        <a:prstGeom prst="rect">
          <a:avLst/>
        </a:prstGeom>
        <a:noFill/>
        <a:ln w="9525" cap="flat" cmpd="sng">
          <a:noFill/>
          <a:prstDash val="solid"/>
          <a:miter/>
        </a:ln>
        <a:effectLst/>
      </xdr:spPr>
    </xdr:pic>
    <xdr:clientData/>
  </xdr:twoCellAnchor>
  <xdr:twoCellAnchor editAs="oneCell">
    <xdr:from>
      <xdr:col>7</xdr:col>
      <xdr:colOff>1905</xdr:colOff>
      <xdr:row>195</xdr:row>
      <xdr:rowOff>171450</xdr:rowOff>
    </xdr:from>
    <xdr:to>
      <xdr:col>9</xdr:col>
      <xdr:colOff>579120</xdr:colOff>
      <xdr:row>206</xdr:row>
      <xdr:rowOff>140628</xdr:rowOff>
    </xdr:to>
    <xdr:pic>
      <xdr:nvPicPr>
        <xdr:cNvPr id="8" name="图片 1">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rcRect l="39117" t="10193" r="9077" b="40292"/>
        <a:stretch>
          <a:fillRect/>
        </a:stretch>
      </xdr:blipFill>
      <xdr:spPr>
        <a:xfrm>
          <a:off x="4264660" y="29870400"/>
          <a:ext cx="1795145" cy="1664335"/>
        </a:xfrm>
        <a:prstGeom prst="rect">
          <a:avLst/>
        </a:prstGeom>
        <a:noFill/>
        <a:ln w="9525">
          <a:noFill/>
        </a:ln>
      </xdr:spPr>
    </xdr:pic>
    <xdr:clientData/>
  </xdr:twoCellAnchor>
  <xdr:twoCellAnchor>
    <xdr:from>
      <xdr:col>16</xdr:col>
      <xdr:colOff>266478</xdr:colOff>
      <xdr:row>196</xdr:row>
      <xdr:rowOff>12055</xdr:rowOff>
    </xdr:from>
    <xdr:to>
      <xdr:col>19</xdr:col>
      <xdr:colOff>410018</xdr:colOff>
      <xdr:row>205</xdr:row>
      <xdr:rowOff>113816</xdr:rowOff>
    </xdr:to>
    <xdr:pic>
      <xdr:nvPicPr>
        <xdr:cNvPr id="9" name="图片 7" descr="AX(HZ5US~HP3Y7GU6OX)4OY">
          <a:extLst>
            <a:ext uri="{FF2B5EF4-FFF2-40B4-BE49-F238E27FC236}">
              <a16:creationId xmlns:a16="http://schemas.microsoft.com/office/drawing/2014/main" id="{00000000-0008-0000-0200-000009000000}"/>
            </a:ext>
          </a:extLst>
        </xdr:cNvPr>
        <xdr:cNvPicPr/>
      </xdr:nvPicPr>
      <xdr:blipFill>
        <a:blip xmlns:r="http://schemas.openxmlformats.org/officeDocument/2006/relationships" r:embed="rId8"/>
        <a:srcRect/>
        <a:stretch>
          <a:fillRect/>
        </a:stretch>
      </xdr:blipFill>
      <xdr:spPr>
        <a:xfrm>
          <a:off x="10009505" y="29881830"/>
          <a:ext cx="1970405" cy="1473835"/>
        </a:xfrm>
        <a:prstGeom prst="rect">
          <a:avLst/>
        </a:prstGeom>
        <a:noFill/>
        <a:ln>
          <a:noFill/>
        </a:ln>
        <a:effectLst/>
      </xdr:spPr>
    </xdr:pic>
    <xdr:clientData/>
  </xdr:twoCellAnchor>
  <xdr:twoCellAnchor editAs="oneCell">
    <xdr:from>
      <xdr:col>6</xdr:col>
      <xdr:colOff>323965</xdr:colOff>
      <xdr:row>221</xdr:row>
      <xdr:rowOff>6033</xdr:rowOff>
    </xdr:from>
    <xdr:to>
      <xdr:col>9</xdr:col>
      <xdr:colOff>382422</xdr:colOff>
      <xdr:row>232</xdr:row>
      <xdr:rowOff>9302</xdr:rowOff>
    </xdr:to>
    <xdr:pic>
      <xdr:nvPicPr>
        <xdr:cNvPr id="10" name="图片 9">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3977640" y="33686115"/>
          <a:ext cx="1885315" cy="1679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356235</xdr:colOff>
      <xdr:row>247</xdr:row>
      <xdr:rowOff>40640</xdr:rowOff>
    </xdr:from>
    <xdr:to>
      <xdr:col>19</xdr:col>
      <xdr:colOff>147320</xdr:colOff>
      <xdr:row>257</xdr:row>
      <xdr:rowOff>123825</xdr:rowOff>
    </xdr:to>
    <xdr:pic>
      <xdr:nvPicPr>
        <xdr:cNvPr id="12" name="图片 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0"/>
        <a:stretch>
          <a:fillRect/>
        </a:stretch>
      </xdr:blipFill>
      <xdr:spPr>
        <a:xfrm>
          <a:off x="10099675" y="37683440"/>
          <a:ext cx="1617980" cy="1607185"/>
        </a:xfrm>
        <a:prstGeom prst="rect">
          <a:avLst/>
        </a:prstGeom>
        <a:noFill/>
        <a:ln w="9525">
          <a:noFill/>
        </a:ln>
      </xdr:spPr>
    </xdr:pic>
    <xdr:clientData/>
  </xdr:twoCellAnchor>
  <xdr:twoCellAnchor editAs="oneCell">
    <xdr:from>
      <xdr:col>7</xdr:col>
      <xdr:colOff>285750</xdr:colOff>
      <xdr:row>273</xdr:row>
      <xdr:rowOff>104775</xdr:rowOff>
    </xdr:from>
    <xdr:to>
      <xdr:col>8</xdr:col>
      <xdr:colOff>417195</xdr:colOff>
      <xdr:row>285</xdr:row>
      <xdr:rowOff>8255</xdr:rowOff>
    </xdr:to>
    <xdr:pic>
      <xdr:nvPicPr>
        <xdr:cNvPr id="13" name="图片 12" descr="衣服">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4548505" y="41709975"/>
          <a:ext cx="740410" cy="1732280"/>
        </a:xfrm>
        <a:prstGeom prst="rect">
          <a:avLst/>
        </a:prstGeom>
      </xdr:spPr>
    </xdr:pic>
    <xdr:clientData/>
  </xdr:twoCellAnchor>
  <xdr:twoCellAnchor editAs="oneCell">
    <xdr:from>
      <xdr:col>1</xdr:col>
      <xdr:colOff>1</xdr:colOff>
      <xdr:row>299</xdr:row>
      <xdr:rowOff>0</xdr:rowOff>
    </xdr:from>
    <xdr:to>
      <xdr:col>5</xdr:col>
      <xdr:colOff>22226</xdr:colOff>
      <xdr:row>308</xdr:row>
      <xdr:rowOff>83820</xdr:rowOff>
    </xdr:to>
    <xdr:pic>
      <xdr:nvPicPr>
        <xdr:cNvPr id="14" name="图片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r="34157"/>
        <a:stretch>
          <a:fillRect/>
        </a:stretch>
      </xdr:blipFill>
      <xdr:spPr>
        <a:xfrm>
          <a:off x="608965" y="45567600"/>
          <a:ext cx="2458085" cy="1455420"/>
        </a:xfrm>
        <a:prstGeom prst="rect">
          <a:avLst/>
        </a:prstGeom>
      </xdr:spPr>
    </xdr:pic>
    <xdr:clientData/>
  </xdr:twoCellAnchor>
  <xdr:oneCellAnchor>
    <xdr:from>
      <xdr:col>6</xdr:col>
      <xdr:colOff>1</xdr:colOff>
      <xdr:row>299</xdr:row>
      <xdr:rowOff>0</xdr:rowOff>
    </xdr:from>
    <xdr:ext cx="2450962" cy="1452411"/>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r="34157"/>
        <a:stretch>
          <a:fillRect/>
        </a:stretch>
      </xdr:blipFill>
      <xdr:spPr>
        <a:xfrm>
          <a:off x="3653790" y="45567600"/>
          <a:ext cx="2450465" cy="14522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xdr:from>
      <xdr:col>17</xdr:col>
      <xdr:colOff>27305</xdr:colOff>
      <xdr:row>39</xdr:row>
      <xdr:rowOff>17145</xdr:rowOff>
    </xdr:from>
    <xdr:to>
      <xdr:col>19</xdr:col>
      <xdr:colOff>81280</xdr:colOff>
      <xdr:row>49</xdr:row>
      <xdr:rowOff>67310</xdr:rowOff>
    </xdr:to>
    <xdr:pic>
      <xdr:nvPicPr>
        <xdr:cNvPr id="2" name=" " descr=" ">
          <a:extLst>
            <a:ext uri="{FF2B5EF4-FFF2-40B4-BE49-F238E27FC236}">
              <a16:creationId xmlns:a16="http://schemas.microsoft.com/office/drawing/2014/main" id="{00000000-0008-0000-0300-000002000000}"/>
            </a:ext>
          </a:extLst>
        </xdr:cNvPr>
        <xdr:cNvPicPr/>
      </xdr:nvPicPr>
      <xdr:blipFill>
        <a:blip xmlns:r="http://schemas.openxmlformats.org/officeDocument/2006/relationships" r:embed="rId1"/>
        <a:srcRect/>
        <a:stretch>
          <a:fillRect/>
        </a:stretch>
      </xdr:blipFill>
      <xdr:spPr>
        <a:xfrm>
          <a:off x="10379710" y="5960745"/>
          <a:ext cx="1271905" cy="1574165"/>
        </a:xfrm>
        <a:prstGeom prst="rect">
          <a:avLst/>
        </a:prstGeom>
        <a:noFill/>
        <a:ln w="9525" cap="flat" cmpd="sng">
          <a:noFill/>
          <a:prstDash val="solid"/>
          <a:miter/>
        </a:ln>
        <a:effectLst/>
      </xdr:spPr>
    </xdr:pic>
    <xdr:clientData/>
  </xdr:twoCellAnchor>
  <xdr:twoCellAnchor>
    <xdr:from>
      <xdr:col>16</xdr:col>
      <xdr:colOff>352203</xdr:colOff>
      <xdr:row>92</xdr:row>
      <xdr:rowOff>126578</xdr:rowOff>
    </xdr:from>
    <xdr:to>
      <xdr:col>19</xdr:col>
      <xdr:colOff>467832</xdr:colOff>
      <xdr:row>101</xdr:row>
      <xdr:rowOff>62917</xdr:rowOff>
    </xdr:to>
    <xdr:pic>
      <xdr:nvPicPr>
        <xdr:cNvPr id="3" name="图片 5" descr="AX(HZ5US~HP3Y7GU6OX)4OY">
          <a:extLst>
            <a:ext uri="{FF2B5EF4-FFF2-40B4-BE49-F238E27FC236}">
              <a16:creationId xmlns:a16="http://schemas.microsoft.com/office/drawing/2014/main" id="{00000000-0008-0000-0300-000003000000}"/>
            </a:ext>
          </a:extLst>
        </xdr:cNvPr>
        <xdr:cNvPicPr/>
      </xdr:nvPicPr>
      <xdr:blipFill>
        <a:blip xmlns:r="http://schemas.openxmlformats.org/officeDocument/2006/relationships" r:embed="rId2"/>
        <a:srcRect/>
        <a:stretch>
          <a:fillRect/>
        </a:stretch>
      </xdr:blipFill>
      <xdr:spPr>
        <a:xfrm>
          <a:off x="10095230" y="14147165"/>
          <a:ext cx="1942465" cy="1308100"/>
        </a:xfrm>
        <a:prstGeom prst="rect">
          <a:avLst/>
        </a:prstGeom>
        <a:noFill/>
        <a:ln>
          <a:noFill/>
        </a:ln>
        <a:effectLst/>
      </xdr:spPr>
    </xdr:pic>
    <xdr:clientData/>
  </xdr:twoCellAnchor>
  <xdr:twoCellAnchor editAs="oneCell">
    <xdr:from>
      <xdr:col>2</xdr:col>
      <xdr:colOff>0</xdr:colOff>
      <xdr:row>117</xdr:row>
      <xdr:rowOff>161925</xdr:rowOff>
    </xdr:from>
    <xdr:to>
      <xdr:col>3</xdr:col>
      <xdr:colOff>542773</xdr:colOff>
      <xdr:row>125</xdr:row>
      <xdr:rowOff>117079</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3"/>
        <a:stretch>
          <a:fillRect/>
        </a:stretch>
      </xdr:blipFill>
      <xdr:spPr>
        <a:xfrm>
          <a:off x="1217930" y="17983200"/>
          <a:ext cx="1151255" cy="1183640"/>
        </a:xfrm>
        <a:prstGeom prst="rect">
          <a:avLst/>
        </a:prstGeom>
      </xdr:spPr>
    </xdr:pic>
    <xdr:clientData/>
  </xdr:twoCellAnchor>
  <xdr:twoCellAnchor editAs="oneCell">
    <xdr:from>
      <xdr:col>7</xdr:col>
      <xdr:colOff>85725</xdr:colOff>
      <xdr:row>118</xdr:row>
      <xdr:rowOff>19050</xdr:rowOff>
    </xdr:from>
    <xdr:to>
      <xdr:col>9</xdr:col>
      <xdr:colOff>0</xdr:colOff>
      <xdr:row>125</xdr:row>
      <xdr:rowOff>140525</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4"/>
        <a:stretch>
          <a:fillRect/>
        </a:stretch>
      </xdr:blipFill>
      <xdr:spPr>
        <a:xfrm>
          <a:off x="4348480" y="18002250"/>
          <a:ext cx="1132205" cy="1188085"/>
        </a:xfrm>
        <a:prstGeom prst="rect">
          <a:avLst/>
        </a:prstGeom>
      </xdr:spPr>
    </xdr:pic>
    <xdr:clientData/>
  </xdr:twoCellAnchor>
  <xdr:twoCellAnchor editAs="oneCell">
    <xdr:from>
      <xdr:col>12</xdr:col>
      <xdr:colOff>95250</xdr:colOff>
      <xdr:row>118</xdr:row>
      <xdr:rowOff>95250</xdr:rowOff>
    </xdr:from>
    <xdr:to>
      <xdr:col>14</xdr:col>
      <xdr:colOff>0</xdr:colOff>
      <xdr:row>126</xdr:row>
      <xdr:rowOff>62860</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5"/>
        <a:stretch>
          <a:fillRect/>
        </a:stretch>
      </xdr:blipFill>
      <xdr:spPr>
        <a:xfrm>
          <a:off x="7402830" y="18078450"/>
          <a:ext cx="1122680" cy="1186180"/>
        </a:xfrm>
        <a:prstGeom prst="rect">
          <a:avLst/>
        </a:prstGeom>
      </xdr:spPr>
    </xdr:pic>
    <xdr:clientData/>
  </xdr:twoCellAnchor>
  <xdr:twoCellAnchor editAs="oneCell">
    <xdr:from>
      <xdr:col>17</xdr:col>
      <xdr:colOff>95250</xdr:colOff>
      <xdr:row>118</xdr:row>
      <xdr:rowOff>66675</xdr:rowOff>
    </xdr:from>
    <xdr:to>
      <xdr:col>19</xdr:col>
      <xdr:colOff>0</xdr:colOff>
      <xdr:row>126</xdr:row>
      <xdr:rowOff>34285</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6"/>
        <a:stretch>
          <a:fillRect/>
        </a:stretch>
      </xdr:blipFill>
      <xdr:spPr>
        <a:xfrm>
          <a:off x="10447655" y="18049875"/>
          <a:ext cx="1122680" cy="1186180"/>
        </a:xfrm>
        <a:prstGeom prst="rect">
          <a:avLst/>
        </a:prstGeom>
      </xdr:spPr>
    </xdr:pic>
    <xdr:clientData/>
  </xdr:twoCellAnchor>
  <xdr:twoCellAnchor editAs="oneCell">
    <xdr:from>
      <xdr:col>2</xdr:col>
      <xdr:colOff>47625</xdr:colOff>
      <xdr:row>143</xdr:row>
      <xdr:rowOff>47625</xdr:rowOff>
    </xdr:from>
    <xdr:to>
      <xdr:col>3</xdr:col>
      <xdr:colOff>590398</xdr:colOff>
      <xdr:row>151</xdr:row>
      <xdr:rowOff>15236</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7"/>
        <a:stretch>
          <a:fillRect/>
        </a:stretch>
      </xdr:blipFill>
      <xdr:spPr>
        <a:xfrm>
          <a:off x="1265555" y="21840825"/>
          <a:ext cx="1151255" cy="1186180"/>
        </a:xfrm>
        <a:prstGeom prst="rect">
          <a:avLst/>
        </a:prstGeom>
      </xdr:spPr>
    </xdr:pic>
    <xdr:clientData/>
  </xdr:twoCellAnchor>
  <xdr:twoCellAnchor editAs="oneCell">
    <xdr:from>
      <xdr:col>7</xdr:col>
      <xdr:colOff>152400</xdr:colOff>
      <xdr:row>142</xdr:row>
      <xdr:rowOff>171450</xdr:rowOff>
    </xdr:from>
    <xdr:to>
      <xdr:col>9</xdr:col>
      <xdr:colOff>18898</xdr:colOff>
      <xdr:row>150</xdr:row>
      <xdr:rowOff>117079</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8"/>
        <a:stretch>
          <a:fillRect/>
        </a:stretch>
      </xdr:blipFill>
      <xdr:spPr>
        <a:xfrm>
          <a:off x="4415155" y="21793200"/>
          <a:ext cx="1083945" cy="1183640"/>
        </a:xfrm>
        <a:prstGeom prst="rect">
          <a:avLst/>
        </a:prstGeom>
      </xdr:spPr>
    </xdr:pic>
    <xdr:clientData/>
  </xdr:twoCellAnchor>
  <xdr:twoCellAnchor editAs="oneCell">
    <xdr:from>
      <xdr:col>17</xdr:col>
      <xdr:colOff>0</xdr:colOff>
      <xdr:row>140</xdr:row>
      <xdr:rowOff>145890</xdr:rowOff>
    </xdr:from>
    <xdr:to>
      <xdr:col>19</xdr:col>
      <xdr:colOff>375569</xdr:colOff>
      <xdr:row>152</xdr:row>
      <xdr:rowOff>0</xdr:rowOff>
    </xdr:to>
    <xdr:pic>
      <xdr:nvPicPr>
        <xdr:cNvPr id="12" name="图片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9"/>
        <a:stretch>
          <a:fillRect/>
        </a:stretch>
      </xdr:blipFill>
      <xdr:spPr>
        <a:xfrm>
          <a:off x="10352405" y="21481415"/>
          <a:ext cx="1593215" cy="1683385"/>
        </a:xfrm>
        <a:prstGeom prst="rect">
          <a:avLst/>
        </a:prstGeom>
      </xdr:spPr>
    </xdr:pic>
    <xdr:clientData/>
  </xdr:twoCellAnchor>
  <xdr:twoCellAnchor editAs="oneCell">
    <xdr:from>
      <xdr:col>12</xdr:col>
      <xdr:colOff>466090</xdr:colOff>
      <xdr:row>167</xdr:row>
      <xdr:rowOff>96520</xdr:rowOff>
    </xdr:from>
    <xdr:to>
      <xdr:col>13</xdr:col>
      <xdr:colOff>565150</xdr:colOff>
      <xdr:row>177</xdr:row>
      <xdr:rowOff>17780</xdr:rowOff>
    </xdr:to>
    <xdr:pic>
      <xdr:nvPicPr>
        <xdr:cNvPr id="4" name="图片 3" descr="20220103101042">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0"/>
        <a:stretch>
          <a:fillRect/>
        </a:stretch>
      </xdr:blipFill>
      <xdr:spPr>
        <a:xfrm>
          <a:off x="7773670" y="25547320"/>
          <a:ext cx="708025" cy="1445260"/>
        </a:xfrm>
        <a:prstGeom prst="rect">
          <a:avLst/>
        </a:prstGeom>
      </xdr:spPr>
    </xdr:pic>
    <xdr:clientData/>
  </xdr:twoCellAnchor>
  <xdr:twoCellAnchor editAs="oneCell">
    <xdr:from>
      <xdr:col>0</xdr:col>
      <xdr:colOff>601345</xdr:colOff>
      <xdr:row>193</xdr:row>
      <xdr:rowOff>32385</xdr:rowOff>
    </xdr:from>
    <xdr:to>
      <xdr:col>4</xdr:col>
      <xdr:colOff>155575</xdr:colOff>
      <xdr:row>204</xdr:row>
      <xdr:rowOff>181</xdr:rowOff>
    </xdr:to>
    <xdr:pic>
      <xdr:nvPicPr>
        <xdr:cNvPr id="5" name="图片 4" descr="翅膀">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1"/>
        <a:stretch>
          <a:fillRect/>
        </a:stretch>
      </xdr:blipFill>
      <xdr:spPr>
        <a:xfrm>
          <a:off x="601345" y="29445585"/>
          <a:ext cx="1990090" cy="16440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68580</xdr:colOff>
      <xdr:row>13</xdr:row>
      <xdr:rowOff>116205</xdr:rowOff>
    </xdr:from>
    <xdr:to>
      <xdr:col>19</xdr:col>
      <xdr:colOff>542290</xdr:colOff>
      <xdr:row>23</xdr:row>
      <xdr:rowOff>54219</xdr:rowOff>
    </xdr:to>
    <xdr:pic>
      <xdr:nvPicPr>
        <xdr:cNvPr id="2" name="图片 1" descr="c75c10385343fbf256ede64cba7eca8064388f98">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srcRect t="14463" b="14976"/>
        <a:stretch>
          <a:fillRect/>
        </a:stretch>
      </xdr:blipFill>
      <xdr:spPr>
        <a:xfrm>
          <a:off x="9812020" y="2097405"/>
          <a:ext cx="2300605" cy="1461770"/>
        </a:xfrm>
        <a:prstGeom prst="rect">
          <a:avLst/>
        </a:prstGeom>
      </xdr:spPr>
    </xdr:pic>
    <xdr:clientData/>
  </xdr:twoCellAnchor>
  <xdr:twoCellAnchor editAs="oneCell">
    <xdr:from>
      <xdr:col>1</xdr:col>
      <xdr:colOff>99060</xdr:colOff>
      <xdr:row>40</xdr:row>
      <xdr:rowOff>17145</xdr:rowOff>
    </xdr:from>
    <xdr:to>
      <xdr:col>4</xdr:col>
      <xdr:colOff>449580</xdr:colOff>
      <xdr:row>49</xdr:row>
      <xdr:rowOff>94810</xdr:rowOff>
    </xdr:to>
    <xdr:pic>
      <xdr:nvPicPr>
        <xdr:cNvPr id="3" name="Picture 1">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cstate="print"/>
        <a:stretch>
          <a:fillRect/>
        </a:stretch>
      </xdr:blipFill>
      <xdr:spPr>
        <a:xfrm>
          <a:off x="708025" y="6113145"/>
          <a:ext cx="2177415" cy="1449070"/>
        </a:xfrm>
        <a:prstGeom prst="rect">
          <a:avLst/>
        </a:prstGeom>
      </xdr:spPr>
    </xdr:pic>
    <xdr:clientData/>
  </xdr:twoCellAnchor>
  <xdr:twoCellAnchor>
    <xdr:from>
      <xdr:col>6</xdr:col>
      <xdr:colOff>373380</xdr:colOff>
      <xdr:row>39</xdr:row>
      <xdr:rowOff>85725</xdr:rowOff>
    </xdr:from>
    <xdr:to>
      <xdr:col>9</xdr:col>
      <xdr:colOff>186690</xdr:colOff>
      <xdr:row>48</xdr:row>
      <xdr:rowOff>64770</xdr:rowOff>
    </xdr:to>
    <xdr:pic>
      <xdr:nvPicPr>
        <xdr:cNvPr id="4" name="图片 3" descr="1265747">
          <a:extLst>
            <a:ext uri="{FF2B5EF4-FFF2-40B4-BE49-F238E27FC236}">
              <a16:creationId xmlns:a16="http://schemas.microsoft.com/office/drawing/2014/main" id="{00000000-0008-0000-0400-000004000000}"/>
            </a:ext>
          </a:extLst>
        </xdr:cNvPr>
        <xdr:cNvPicPr/>
      </xdr:nvPicPr>
      <xdr:blipFill>
        <a:blip xmlns:r="http://schemas.openxmlformats.org/officeDocument/2006/relationships" r:embed="rId3"/>
        <a:srcRect/>
        <a:stretch>
          <a:fillRect/>
        </a:stretch>
      </xdr:blipFill>
      <xdr:spPr>
        <a:xfrm>
          <a:off x="4027170" y="6029325"/>
          <a:ext cx="1640205" cy="1350645"/>
        </a:xfrm>
        <a:prstGeom prst="rect">
          <a:avLst/>
        </a:prstGeom>
        <a:noFill/>
        <a:ln>
          <a:noFill/>
        </a:ln>
        <a:effectLst/>
      </xdr:spPr>
    </xdr:pic>
    <xdr:clientData/>
  </xdr:twoCellAnchor>
  <xdr:twoCellAnchor>
    <xdr:from>
      <xdr:col>16</xdr:col>
      <xdr:colOff>228600</xdr:colOff>
      <xdr:row>39</xdr:row>
      <xdr:rowOff>154305</xdr:rowOff>
    </xdr:from>
    <xdr:to>
      <xdr:col>19</xdr:col>
      <xdr:colOff>423545</xdr:colOff>
      <xdr:row>48</xdr:row>
      <xdr:rowOff>168910</xdr:rowOff>
    </xdr:to>
    <xdr:pic>
      <xdr:nvPicPr>
        <xdr:cNvPr id="5" name="Picture 1">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cstate="print"/>
        <a:stretch>
          <a:fillRect/>
        </a:stretch>
      </xdr:blipFill>
      <xdr:spPr>
        <a:xfrm>
          <a:off x="9972040" y="6096000"/>
          <a:ext cx="2021840" cy="1371600"/>
        </a:xfrm>
        <a:prstGeom prst="rect">
          <a:avLst/>
        </a:prstGeom>
        <a:noFill/>
        <a:ln w="9525">
          <a:noFill/>
        </a:ln>
      </xdr:spPr>
    </xdr:pic>
    <xdr:clientData/>
  </xdr:twoCellAnchor>
  <xdr:twoCellAnchor>
    <xdr:from>
      <xdr:col>11</xdr:col>
      <xdr:colOff>197826</xdr:colOff>
      <xdr:row>65</xdr:row>
      <xdr:rowOff>139212</xdr:rowOff>
    </xdr:from>
    <xdr:to>
      <xdr:col>14</xdr:col>
      <xdr:colOff>458811</xdr:colOff>
      <xdr:row>75</xdr:row>
      <xdr:rowOff>11381</xdr:rowOff>
    </xdr:to>
    <xdr:pic>
      <xdr:nvPicPr>
        <xdr:cNvPr id="6" name="图片 5" descr=" ">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5"/>
        <a:srcRect/>
        <a:stretch>
          <a:fillRect/>
        </a:stretch>
      </xdr:blipFill>
      <xdr:spPr>
        <a:xfrm>
          <a:off x="6896100" y="10045065"/>
          <a:ext cx="2087880" cy="1395730"/>
        </a:xfrm>
        <a:prstGeom prst="rect">
          <a:avLst/>
        </a:prstGeom>
        <a:noFill/>
        <a:ln>
          <a:noFill/>
        </a:ln>
        <a:effectLst/>
      </xdr:spPr>
    </xdr:pic>
    <xdr:clientData/>
  </xdr:twoCellAnchor>
  <xdr:twoCellAnchor editAs="oneCell">
    <xdr:from>
      <xdr:col>6</xdr:col>
      <xdr:colOff>304800</xdr:colOff>
      <xdr:row>119</xdr:row>
      <xdr:rowOff>38100</xdr:rowOff>
    </xdr:from>
    <xdr:to>
      <xdr:col>9</xdr:col>
      <xdr:colOff>508635</xdr:colOff>
      <xdr:row>126</xdr:row>
      <xdr:rowOff>131153</xdr:rowOff>
    </xdr:to>
    <xdr:pic>
      <xdr:nvPicPr>
        <xdr:cNvPr id="7" name="图片 6" descr="4RD{JW$_TOJR[)N6YF8896K">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3958590" y="18173700"/>
          <a:ext cx="2030730" cy="1159510"/>
        </a:xfrm>
        <a:prstGeom prst="rect">
          <a:avLst/>
        </a:prstGeom>
      </xdr:spPr>
    </xdr:pic>
    <xdr:clientData/>
  </xdr:twoCellAnchor>
  <xdr:twoCellAnchor editAs="oneCell">
    <xdr:from>
      <xdr:col>11</xdr:col>
      <xdr:colOff>228600</xdr:colOff>
      <xdr:row>119</xdr:row>
      <xdr:rowOff>133350</xdr:rowOff>
    </xdr:from>
    <xdr:to>
      <xdr:col>14</xdr:col>
      <xdr:colOff>375285</xdr:colOff>
      <xdr:row>127</xdr:row>
      <xdr:rowOff>34437</xdr:rowOff>
    </xdr:to>
    <xdr:pic>
      <xdr:nvPicPr>
        <xdr:cNvPr id="11" name="图片 10" descr="IACK{M%$RRKGXN0HZ6PO8CT">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7"/>
        <a:stretch>
          <a:fillRect/>
        </a:stretch>
      </xdr:blipFill>
      <xdr:spPr>
        <a:xfrm>
          <a:off x="6927215" y="18268950"/>
          <a:ext cx="1973580" cy="1120140"/>
        </a:xfrm>
        <a:prstGeom prst="rect">
          <a:avLst/>
        </a:prstGeom>
      </xdr:spPr>
    </xdr:pic>
    <xdr:clientData/>
  </xdr:twoCellAnchor>
  <xdr:twoCellAnchor editAs="oneCell">
    <xdr:from>
      <xdr:col>6</xdr:col>
      <xdr:colOff>285750</xdr:colOff>
      <xdr:row>145</xdr:row>
      <xdr:rowOff>66675</xdr:rowOff>
    </xdr:from>
    <xdr:to>
      <xdr:col>9</xdr:col>
      <xdr:colOff>422910</xdr:colOff>
      <xdr:row>152</xdr:row>
      <xdr:rowOff>102578</xdr:rowOff>
    </xdr:to>
    <xdr:pic>
      <xdr:nvPicPr>
        <xdr:cNvPr id="17" name="图片 16" descr="R[T3VDQVJO@%RGYLPI]F]{H">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8"/>
        <a:stretch>
          <a:fillRect/>
        </a:stretch>
      </xdr:blipFill>
      <xdr:spPr>
        <a:xfrm>
          <a:off x="3939540" y="22164675"/>
          <a:ext cx="1964055" cy="1102360"/>
        </a:xfrm>
        <a:prstGeom prst="rect">
          <a:avLst/>
        </a:prstGeom>
      </xdr:spPr>
    </xdr:pic>
    <xdr:clientData/>
  </xdr:twoCellAnchor>
  <xdr:twoCellAnchor editAs="oneCell">
    <xdr:from>
      <xdr:col>16</xdr:col>
      <xdr:colOff>333375</xdr:colOff>
      <xdr:row>119</xdr:row>
      <xdr:rowOff>19050</xdr:rowOff>
    </xdr:from>
    <xdr:to>
      <xdr:col>19</xdr:col>
      <xdr:colOff>470535</xdr:colOff>
      <xdr:row>126</xdr:row>
      <xdr:rowOff>57884</xdr:rowOff>
    </xdr:to>
    <xdr:pic>
      <xdr:nvPicPr>
        <xdr:cNvPr id="18" name="图片 17" descr="M{H`4OE5@OY${S%N1W3KH`0">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9"/>
        <a:stretch>
          <a:fillRect/>
        </a:stretch>
      </xdr:blipFill>
      <xdr:spPr>
        <a:xfrm>
          <a:off x="10076815" y="18154650"/>
          <a:ext cx="1964055" cy="1105535"/>
        </a:xfrm>
        <a:prstGeom prst="rect">
          <a:avLst/>
        </a:prstGeom>
      </xdr:spPr>
    </xdr:pic>
    <xdr:clientData/>
  </xdr:twoCellAnchor>
  <xdr:twoCellAnchor editAs="oneCell">
    <xdr:from>
      <xdr:col>1</xdr:col>
      <xdr:colOff>295275</xdr:colOff>
      <xdr:row>145</xdr:row>
      <xdr:rowOff>123825</xdr:rowOff>
    </xdr:from>
    <xdr:to>
      <xdr:col>4</xdr:col>
      <xdr:colOff>394335</xdr:colOff>
      <xdr:row>152</xdr:row>
      <xdr:rowOff>95984</xdr:rowOff>
    </xdr:to>
    <xdr:pic>
      <xdr:nvPicPr>
        <xdr:cNvPr id="19" name="图片 18" descr="GM09`V{9S0S}UEDEQ]0VY96">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0"/>
        <a:stretch>
          <a:fillRect/>
        </a:stretch>
      </xdr:blipFill>
      <xdr:spPr>
        <a:xfrm>
          <a:off x="904240" y="22221825"/>
          <a:ext cx="1925955" cy="1038860"/>
        </a:xfrm>
        <a:prstGeom prst="rect">
          <a:avLst/>
        </a:prstGeom>
      </xdr:spPr>
    </xdr:pic>
    <xdr:clientData/>
  </xdr:twoCellAnchor>
  <xdr:twoCellAnchor>
    <xdr:from>
      <xdr:col>7</xdr:col>
      <xdr:colOff>142875</xdr:colOff>
      <xdr:row>170</xdr:row>
      <xdr:rowOff>37504</xdr:rowOff>
    </xdr:from>
    <xdr:to>
      <xdr:col>8</xdr:col>
      <xdr:colOff>600075</xdr:colOff>
      <xdr:row>179</xdr:row>
      <xdr:rowOff>126541</xdr:rowOff>
    </xdr:to>
    <xdr:pic>
      <xdr:nvPicPr>
        <xdr:cNvPr id="12" name="图片 6" descr="AX(HZ5US~HP3Y7GU6OX)4OY">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1"/>
        <a:srcRect/>
        <a:stretch>
          <a:fillRect/>
        </a:stretch>
      </xdr:blipFill>
      <xdr:spPr>
        <a:xfrm>
          <a:off x="4405630" y="25945465"/>
          <a:ext cx="1066165" cy="1460500"/>
        </a:xfrm>
        <a:prstGeom prst="rect">
          <a:avLst/>
        </a:prstGeom>
        <a:noFill/>
        <a:ln>
          <a:noFill/>
        </a:ln>
        <a:effectLst/>
      </xdr:spPr>
    </xdr:pic>
    <xdr:clientData/>
  </xdr:twoCellAnchor>
  <xdr:twoCellAnchor editAs="oneCell">
    <xdr:from>
      <xdr:col>12</xdr:col>
      <xdr:colOff>0</xdr:colOff>
      <xdr:row>169</xdr:row>
      <xdr:rowOff>0</xdr:rowOff>
    </xdr:from>
    <xdr:to>
      <xdr:col>14</xdr:col>
      <xdr:colOff>408566</xdr:colOff>
      <xdr:row>180</xdr:row>
      <xdr:rowOff>4396</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2"/>
        <a:stretch>
          <a:fillRect/>
        </a:stretch>
      </xdr:blipFill>
      <xdr:spPr>
        <a:xfrm>
          <a:off x="7307580" y="25755600"/>
          <a:ext cx="1626235" cy="1680210"/>
        </a:xfrm>
        <a:prstGeom prst="rect">
          <a:avLst/>
        </a:prstGeom>
      </xdr:spPr>
    </xdr:pic>
    <xdr:clientData/>
  </xdr:twoCellAnchor>
  <xdr:twoCellAnchor editAs="oneCell">
    <xdr:from>
      <xdr:col>17</xdr:col>
      <xdr:colOff>219828</xdr:colOff>
      <xdr:row>169</xdr:row>
      <xdr:rowOff>52754</xdr:rowOff>
    </xdr:from>
    <xdr:to>
      <xdr:col>19</xdr:col>
      <xdr:colOff>0</xdr:colOff>
      <xdr:row>179</xdr:row>
      <xdr:rowOff>87923</xdr:rowOff>
    </xdr:to>
    <xdr:pic>
      <xdr:nvPicPr>
        <xdr:cNvPr id="14" name="图片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3"/>
        <a:stretch>
          <a:fillRect/>
        </a:stretch>
      </xdr:blipFill>
      <xdr:spPr>
        <a:xfrm>
          <a:off x="10572115" y="25808305"/>
          <a:ext cx="998220" cy="1558925"/>
        </a:xfrm>
        <a:prstGeom prst="rect">
          <a:avLst/>
        </a:prstGeom>
      </xdr:spPr>
    </xdr:pic>
    <xdr:clientData/>
  </xdr:twoCellAnchor>
  <xdr:twoCellAnchor editAs="oneCell">
    <xdr:from>
      <xdr:col>1</xdr:col>
      <xdr:colOff>292099</xdr:colOff>
      <xdr:row>194</xdr:row>
      <xdr:rowOff>117963</xdr:rowOff>
    </xdr:from>
    <xdr:to>
      <xdr:col>5</xdr:col>
      <xdr:colOff>0</xdr:colOff>
      <xdr:row>206</xdr:row>
      <xdr:rowOff>0</xdr:rowOff>
    </xdr:to>
    <xdr:pic>
      <xdr:nvPicPr>
        <xdr:cNvPr id="15" name="图片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4"/>
        <a:stretch>
          <a:fillRect/>
        </a:stretch>
      </xdr:blipFill>
      <xdr:spPr>
        <a:xfrm>
          <a:off x="900430" y="29683075"/>
          <a:ext cx="2144395" cy="1711325"/>
        </a:xfrm>
        <a:prstGeom prst="rect">
          <a:avLst/>
        </a:prstGeom>
      </xdr:spPr>
    </xdr:pic>
    <xdr:clientData/>
  </xdr:twoCellAnchor>
  <xdr:twoCellAnchor editAs="oneCell">
    <xdr:from>
      <xdr:col>6</xdr:col>
      <xdr:colOff>674076</xdr:colOff>
      <xdr:row>195</xdr:row>
      <xdr:rowOff>43961</xdr:rowOff>
    </xdr:from>
    <xdr:to>
      <xdr:col>9</xdr:col>
      <xdr:colOff>334350</xdr:colOff>
      <xdr:row>205</xdr:row>
      <xdr:rowOff>119428</xdr:rowOff>
    </xdr:to>
    <xdr:pic>
      <xdr:nvPicPr>
        <xdr:cNvPr id="16" name="图片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4262755" y="29761815"/>
          <a:ext cx="1551940" cy="1599565"/>
        </a:xfrm>
        <a:prstGeom prst="rect">
          <a:avLst/>
        </a:prstGeom>
      </xdr:spPr>
    </xdr:pic>
    <xdr:clientData/>
  </xdr:twoCellAnchor>
  <xdr:twoCellAnchor editAs="oneCell">
    <xdr:from>
      <xdr:col>11</xdr:col>
      <xdr:colOff>328734</xdr:colOff>
      <xdr:row>197</xdr:row>
      <xdr:rowOff>10258</xdr:rowOff>
    </xdr:from>
    <xdr:to>
      <xdr:col>14</xdr:col>
      <xdr:colOff>192209</xdr:colOff>
      <xdr:row>205</xdr:row>
      <xdr:rowOff>71363</xdr:rowOff>
    </xdr:to>
    <xdr:pic>
      <xdr:nvPicPr>
        <xdr:cNvPr id="20" name="图片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6"/>
        <a:stretch>
          <a:fillRect/>
        </a:stretch>
      </xdr:blipFill>
      <xdr:spPr>
        <a:xfrm>
          <a:off x="7026910" y="30032960"/>
          <a:ext cx="1690370" cy="1280160"/>
        </a:xfrm>
        <a:prstGeom prst="rect">
          <a:avLst/>
        </a:prstGeom>
      </xdr:spPr>
    </xdr:pic>
    <xdr:clientData/>
  </xdr:twoCellAnchor>
  <xdr:twoCellAnchor editAs="oneCell">
    <xdr:from>
      <xdr:col>16</xdr:col>
      <xdr:colOff>593481</xdr:colOff>
      <xdr:row>196</xdr:row>
      <xdr:rowOff>153622</xdr:rowOff>
    </xdr:from>
    <xdr:to>
      <xdr:col>19</xdr:col>
      <xdr:colOff>192455</xdr:colOff>
      <xdr:row>204</xdr:row>
      <xdr:rowOff>134327</xdr:rowOff>
    </xdr:to>
    <xdr:pic>
      <xdr:nvPicPr>
        <xdr:cNvPr id="21" name="图片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7"/>
        <a:stretch>
          <a:fillRect/>
        </a:stretch>
      </xdr:blipFill>
      <xdr:spPr>
        <a:xfrm>
          <a:off x="10336530" y="30022800"/>
          <a:ext cx="1426210" cy="1200785"/>
        </a:xfrm>
        <a:prstGeom prst="rect">
          <a:avLst/>
        </a:prstGeom>
      </xdr:spPr>
    </xdr:pic>
    <xdr:clientData/>
  </xdr:twoCellAnchor>
  <xdr:twoCellAnchor editAs="oneCell">
    <xdr:from>
      <xdr:col>1</xdr:col>
      <xdr:colOff>400573</xdr:colOff>
      <xdr:row>221</xdr:row>
      <xdr:rowOff>34127</xdr:rowOff>
    </xdr:from>
    <xdr:to>
      <xdr:col>5</xdr:col>
      <xdr:colOff>0</xdr:colOff>
      <xdr:row>232</xdr:row>
      <xdr:rowOff>0</xdr:rowOff>
    </xdr:to>
    <xdr:pic>
      <xdr:nvPicPr>
        <xdr:cNvPr id="22" name="图片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l="11989" t="31347" r="69110" b="56823"/>
        <a:stretch>
          <a:fillRect/>
        </a:stretch>
      </xdr:blipFill>
      <xdr:spPr>
        <a:xfrm>
          <a:off x="1009015" y="33714055"/>
          <a:ext cx="2035810" cy="1642745"/>
        </a:xfrm>
        <a:prstGeom prst="rect">
          <a:avLst/>
        </a:prstGeom>
      </xdr:spPr>
    </xdr:pic>
    <xdr:clientData/>
  </xdr:twoCellAnchor>
  <xdr:twoCellAnchor editAs="oneCell">
    <xdr:from>
      <xdr:col>1</xdr:col>
      <xdr:colOff>351692</xdr:colOff>
      <xdr:row>247</xdr:row>
      <xdr:rowOff>17585</xdr:rowOff>
    </xdr:from>
    <xdr:to>
      <xdr:col>4</xdr:col>
      <xdr:colOff>269080</xdr:colOff>
      <xdr:row>258</xdr:row>
      <xdr:rowOff>0</xdr:rowOff>
    </xdr:to>
    <xdr:pic>
      <xdr:nvPicPr>
        <xdr:cNvPr id="24" name="图片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19"/>
        <a:stretch>
          <a:fillRect/>
        </a:stretch>
      </xdr:blipFill>
      <xdr:spPr>
        <a:xfrm>
          <a:off x="960120" y="37659945"/>
          <a:ext cx="1744345" cy="1659255"/>
        </a:xfrm>
        <a:prstGeom prst="rect">
          <a:avLst/>
        </a:prstGeom>
      </xdr:spPr>
    </xdr:pic>
    <xdr:clientData/>
  </xdr:twoCellAnchor>
  <xdr:twoCellAnchor editAs="oneCell">
    <xdr:from>
      <xdr:col>0</xdr:col>
      <xdr:colOff>603885</xdr:colOff>
      <xdr:row>273</xdr:row>
      <xdr:rowOff>34925</xdr:rowOff>
    </xdr:from>
    <xdr:to>
      <xdr:col>4</xdr:col>
      <xdr:colOff>467995</xdr:colOff>
      <xdr:row>283</xdr:row>
      <xdr:rowOff>114300</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0"/>
        <a:stretch>
          <a:fillRect/>
        </a:stretch>
      </xdr:blipFill>
      <xdr:spPr>
        <a:xfrm>
          <a:off x="603885" y="41640125"/>
          <a:ext cx="2299970" cy="1603375"/>
        </a:xfrm>
        <a:prstGeom prst="rect">
          <a:avLst/>
        </a:prstGeom>
      </xdr:spPr>
    </xdr:pic>
    <xdr:clientData/>
  </xdr:twoCellAnchor>
  <xdr:twoCellAnchor editAs="oneCell">
    <xdr:from>
      <xdr:col>7</xdr:col>
      <xdr:colOff>257175</xdr:colOff>
      <xdr:row>275</xdr:row>
      <xdr:rowOff>9525</xdr:rowOff>
    </xdr:from>
    <xdr:to>
      <xdr:col>9</xdr:col>
      <xdr:colOff>121285</xdr:colOff>
      <xdr:row>283</xdr:row>
      <xdr:rowOff>89535</xdr:rowOff>
    </xdr:to>
    <xdr:pic>
      <xdr:nvPicPr>
        <xdr:cNvPr id="9" name="图片 8" descr="21c1e238415bf9ea3ded59d44bf5f3949518ab52.png">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21" r:link="rId22"/>
        <a:stretch>
          <a:fillRect/>
        </a:stretch>
      </xdr:blipFill>
      <xdr:spPr>
        <a:xfrm>
          <a:off x="4519930" y="41919525"/>
          <a:ext cx="1082040" cy="1299210"/>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361996</xdr:colOff>
      <xdr:row>94</xdr:row>
      <xdr:rowOff>0</xdr:rowOff>
    </xdr:from>
    <xdr:ext cx="1660235" cy="1248080"/>
    <xdr:pic>
      <xdr:nvPicPr>
        <xdr:cNvPr id="2" name="图片 1">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1579880" y="14325600"/>
          <a:ext cx="1659890" cy="12477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17</xdr:col>
      <xdr:colOff>257175</xdr:colOff>
      <xdr:row>94</xdr:row>
      <xdr:rowOff>152400</xdr:rowOff>
    </xdr:from>
    <xdr:to>
      <xdr:col>18</xdr:col>
      <xdr:colOff>408305</xdr:colOff>
      <xdr:row>100</xdr:row>
      <xdr:rowOff>123825</xdr:rowOff>
    </xdr:to>
    <xdr:pic>
      <xdr:nvPicPr>
        <xdr:cNvPr id="3" name="图片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r:link="rId3"/>
        <a:stretch>
          <a:fillRect/>
        </a:stretch>
      </xdr:blipFill>
      <xdr:spPr>
        <a:xfrm>
          <a:off x="10609580" y="14478000"/>
          <a:ext cx="760095" cy="885825"/>
        </a:xfrm>
        <a:prstGeom prst="rect">
          <a:avLst/>
        </a:prstGeom>
        <a:noFill/>
        <a:ln w="9525">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220980</xdr:colOff>
      <xdr:row>13</xdr:row>
      <xdr:rowOff>116205</xdr:rowOff>
    </xdr:from>
    <xdr:to>
      <xdr:col>4</xdr:col>
      <xdr:colOff>386715</xdr:colOff>
      <xdr:row>23</xdr:row>
      <xdr:rowOff>149713</xdr:rowOff>
    </xdr:to>
    <xdr:pic>
      <xdr:nvPicPr>
        <xdr:cNvPr id="2" name="图片 1" descr="timg.jpg">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srcRect t="17527" b="7811"/>
        <a:stretch>
          <a:fillRect/>
        </a:stretch>
      </xdr:blipFill>
      <xdr:spPr>
        <a:xfrm>
          <a:off x="829945" y="2097405"/>
          <a:ext cx="1992630" cy="1557020"/>
        </a:xfrm>
        <a:prstGeom prst="rect">
          <a:avLst/>
        </a:prstGeom>
      </xdr:spPr>
    </xdr:pic>
    <xdr:clientData/>
  </xdr:twoCellAnchor>
  <xdr:twoCellAnchor>
    <xdr:from>
      <xdr:col>11</xdr:col>
      <xdr:colOff>99060</xdr:colOff>
      <xdr:row>13</xdr:row>
      <xdr:rowOff>100965</xdr:rowOff>
    </xdr:from>
    <xdr:to>
      <xdr:col>14</xdr:col>
      <xdr:colOff>560070</xdr:colOff>
      <xdr:row>23</xdr:row>
      <xdr:rowOff>0</xdr:rowOff>
    </xdr:to>
    <xdr:pic>
      <xdr:nvPicPr>
        <xdr:cNvPr id="3" name="Picture 8">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rcRect t="8380" b="11844"/>
        <a:stretch>
          <a:fillRect/>
        </a:stretch>
      </xdr:blipFill>
      <xdr:spPr>
        <a:xfrm>
          <a:off x="6797675" y="2082165"/>
          <a:ext cx="2287905" cy="1423035"/>
        </a:xfrm>
        <a:prstGeom prst="rect">
          <a:avLst/>
        </a:prstGeom>
        <a:noFill/>
        <a:ln w="9525">
          <a:noFill/>
        </a:ln>
      </xdr:spPr>
    </xdr:pic>
    <xdr:clientData/>
  </xdr:twoCellAnchor>
  <xdr:twoCellAnchor editAs="oneCell">
    <xdr:from>
      <xdr:col>16</xdr:col>
      <xdr:colOff>0</xdr:colOff>
      <xdr:row>13</xdr:row>
      <xdr:rowOff>0</xdr:rowOff>
    </xdr:from>
    <xdr:to>
      <xdr:col>20</xdr:col>
      <xdr:colOff>2540</xdr:colOff>
      <xdr:row>23</xdr:row>
      <xdr:rowOff>33264</xdr:rowOff>
    </xdr:to>
    <xdr:pic>
      <xdr:nvPicPr>
        <xdr:cNvPr id="4" name="图片 3" descr="(]7P2WQLH_}}X[XJZXYU)KW">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rcRect t="15186" b="6223"/>
        <a:stretch>
          <a:fillRect/>
        </a:stretch>
      </xdr:blipFill>
      <xdr:spPr>
        <a:xfrm>
          <a:off x="9743440" y="1981200"/>
          <a:ext cx="2438400" cy="1557020"/>
        </a:xfrm>
        <a:prstGeom prst="rect">
          <a:avLst/>
        </a:prstGeom>
      </xdr:spPr>
    </xdr:pic>
    <xdr:clientData/>
  </xdr:twoCellAnchor>
  <xdr:twoCellAnchor>
    <xdr:from>
      <xdr:col>17</xdr:col>
      <xdr:colOff>30480</xdr:colOff>
      <xdr:row>39</xdr:row>
      <xdr:rowOff>47625</xdr:rowOff>
    </xdr:from>
    <xdr:to>
      <xdr:col>19</xdr:col>
      <xdr:colOff>144145</xdr:colOff>
      <xdr:row>48</xdr:row>
      <xdr:rowOff>55245</xdr:rowOff>
    </xdr:to>
    <xdr:pic>
      <xdr:nvPicPr>
        <xdr:cNvPr id="5" name="图片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10382885" y="5991225"/>
          <a:ext cx="1331595" cy="1379220"/>
        </a:xfrm>
        <a:prstGeom prst="rect">
          <a:avLst/>
        </a:prstGeom>
        <a:noFill/>
        <a:ln w="9525">
          <a:noFill/>
        </a:ln>
      </xdr:spPr>
    </xdr:pic>
    <xdr:clientData/>
  </xdr:twoCellAnchor>
  <xdr:twoCellAnchor>
    <xdr:from>
      <xdr:col>16</xdr:col>
      <xdr:colOff>0</xdr:colOff>
      <xdr:row>65</xdr:row>
      <xdr:rowOff>0</xdr:rowOff>
    </xdr:from>
    <xdr:to>
      <xdr:col>18</xdr:col>
      <xdr:colOff>15240</xdr:colOff>
      <xdr:row>74</xdr:row>
      <xdr:rowOff>74295</xdr:rowOff>
    </xdr:to>
    <xdr:pic>
      <xdr:nvPicPr>
        <xdr:cNvPr id="6" name="图片 5"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9743440" y="9906000"/>
          <a:ext cx="1233170" cy="1445895"/>
        </a:xfrm>
        <a:prstGeom prst="rect">
          <a:avLst/>
        </a:prstGeom>
        <a:noFill/>
        <a:ln>
          <a:noFill/>
        </a:ln>
        <a:effectLst/>
      </xdr:spPr>
    </xdr:pic>
    <xdr:clientData/>
  </xdr:twoCellAnchor>
  <xdr:twoCellAnchor editAs="oneCell">
    <xdr:from>
      <xdr:col>16</xdr:col>
      <xdr:colOff>295275</xdr:colOff>
      <xdr:row>93</xdr:row>
      <xdr:rowOff>123825</xdr:rowOff>
    </xdr:from>
    <xdr:to>
      <xdr:col>19</xdr:col>
      <xdr:colOff>451485</xdr:colOff>
      <xdr:row>101</xdr:row>
      <xdr:rowOff>5862</xdr:rowOff>
    </xdr:to>
    <xdr:pic>
      <xdr:nvPicPr>
        <xdr:cNvPr id="7" name="图片 6" descr="AUSOCYP8`K~5]6CXT}MDBSD">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10038715" y="14297025"/>
          <a:ext cx="1983105" cy="1101090"/>
        </a:xfrm>
        <a:prstGeom prst="rect">
          <a:avLst/>
        </a:prstGeom>
      </xdr:spPr>
    </xdr:pic>
    <xdr:clientData/>
  </xdr:twoCellAnchor>
  <xdr:twoCellAnchor editAs="oneCell">
    <xdr:from>
      <xdr:col>1</xdr:col>
      <xdr:colOff>762000</xdr:colOff>
      <xdr:row>117</xdr:row>
      <xdr:rowOff>165100</xdr:rowOff>
    </xdr:from>
    <xdr:to>
      <xdr:col>4</xdr:col>
      <xdr:colOff>497946</xdr:colOff>
      <xdr:row>128</xdr:row>
      <xdr:rowOff>145073</xdr:rowOff>
    </xdr:to>
    <xdr:pic>
      <xdr:nvPicPr>
        <xdr:cNvPr id="8" name="图片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1217930" y="17983200"/>
          <a:ext cx="1715770" cy="1668780"/>
        </a:xfrm>
        <a:prstGeom prst="rect">
          <a:avLst/>
        </a:prstGeom>
      </xdr:spPr>
    </xdr:pic>
    <xdr:clientData/>
  </xdr:twoCellAnchor>
  <xdr:twoCellAnchor>
    <xdr:from>
      <xdr:col>6</xdr:col>
      <xdr:colOff>671428</xdr:colOff>
      <xdr:row>118</xdr:row>
      <xdr:rowOff>38101</xdr:rowOff>
    </xdr:from>
    <xdr:to>
      <xdr:col>8</xdr:col>
      <xdr:colOff>825499</xdr:colOff>
      <xdr:row>127</xdr:row>
      <xdr:rowOff>156555</xdr:rowOff>
    </xdr:to>
    <xdr:pic>
      <xdr:nvPicPr>
        <xdr:cNvPr id="9" name="Image" descr="Image">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8"/>
        <a:stretch>
          <a:fillRect/>
        </a:stretch>
      </xdr:blipFill>
      <xdr:spPr>
        <a:xfrm>
          <a:off x="4262755" y="18021300"/>
          <a:ext cx="1217930" cy="1485900"/>
        </a:xfrm>
        <a:prstGeom prst="rect">
          <a:avLst/>
        </a:prstGeom>
        <a:ln w="12700" cap="flat">
          <a:noFill/>
          <a:miter lim="400000"/>
          <a:headEnd/>
          <a:tailEnd/>
        </a:ln>
        <a:effectLst/>
      </xdr:spPr>
    </xdr:pic>
    <xdr:clientData/>
  </xdr:twoCellAnchor>
  <xdr:twoCellAnchor>
    <xdr:from>
      <xdr:col>12</xdr:col>
      <xdr:colOff>56326</xdr:colOff>
      <xdr:row>117</xdr:row>
      <xdr:rowOff>88900</xdr:rowOff>
    </xdr:from>
    <xdr:to>
      <xdr:col>13</xdr:col>
      <xdr:colOff>711199</xdr:colOff>
      <xdr:row>127</xdr:row>
      <xdr:rowOff>147955</xdr:rowOff>
    </xdr:to>
    <xdr:pic>
      <xdr:nvPicPr>
        <xdr:cNvPr id="10" name="Image" descr="Image">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9"/>
        <a:stretch>
          <a:fillRect/>
        </a:stretch>
      </xdr:blipFill>
      <xdr:spPr>
        <a:xfrm>
          <a:off x="7363460" y="17919700"/>
          <a:ext cx="1162050" cy="1583055"/>
        </a:xfrm>
        <a:prstGeom prst="rect">
          <a:avLst/>
        </a:prstGeom>
        <a:ln w="12700" cap="flat">
          <a:noFill/>
          <a:miter lim="400000"/>
          <a:headEnd/>
          <a:tailEnd/>
        </a:ln>
        <a:effectLst/>
      </xdr:spPr>
    </xdr:pic>
    <xdr:clientData/>
  </xdr:twoCellAnchor>
  <xdr:twoCellAnchor>
    <xdr:from>
      <xdr:col>17</xdr:col>
      <xdr:colOff>177800</xdr:colOff>
      <xdr:row>117</xdr:row>
      <xdr:rowOff>50800</xdr:rowOff>
    </xdr:from>
    <xdr:to>
      <xdr:col>18</xdr:col>
      <xdr:colOff>693496</xdr:colOff>
      <xdr:row>127</xdr:row>
      <xdr:rowOff>152400</xdr:rowOff>
    </xdr:to>
    <xdr:pic>
      <xdr:nvPicPr>
        <xdr:cNvPr id="11" name="Image" descr="Image">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10"/>
        <a:stretch>
          <a:fillRect/>
        </a:stretch>
      </xdr:blipFill>
      <xdr:spPr>
        <a:xfrm>
          <a:off x="10530205" y="17881600"/>
          <a:ext cx="1040130" cy="1625600"/>
        </a:xfrm>
        <a:prstGeom prst="rect">
          <a:avLst/>
        </a:prstGeom>
        <a:ln w="12700" cap="flat">
          <a:noFill/>
          <a:miter lim="400000"/>
          <a:headEnd/>
          <a:tailEnd/>
        </a:ln>
        <a:effectLst/>
      </xdr:spPr>
    </xdr:pic>
    <xdr:clientData/>
  </xdr:twoCellAnchor>
  <xdr:twoCellAnchor>
    <xdr:from>
      <xdr:col>1</xdr:col>
      <xdr:colOff>698500</xdr:colOff>
      <xdr:row>144</xdr:row>
      <xdr:rowOff>25401</xdr:rowOff>
    </xdr:from>
    <xdr:to>
      <xdr:col>4</xdr:col>
      <xdr:colOff>38100</xdr:colOff>
      <xdr:row>153</xdr:row>
      <xdr:rowOff>156531</xdr:rowOff>
    </xdr:to>
    <xdr:pic>
      <xdr:nvPicPr>
        <xdr:cNvPr id="12" name="Image" descr="Image">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1"/>
        <a:stretch>
          <a:fillRect/>
        </a:stretch>
      </xdr:blipFill>
      <xdr:spPr>
        <a:xfrm>
          <a:off x="1217930" y="21971000"/>
          <a:ext cx="1256030" cy="1498600"/>
        </a:xfrm>
        <a:prstGeom prst="rect">
          <a:avLst/>
        </a:prstGeom>
        <a:ln w="12700" cap="flat">
          <a:noFill/>
          <a:miter lim="400000"/>
          <a:headEnd/>
          <a:tailEnd/>
        </a:ln>
        <a:effectLst/>
      </xdr:spPr>
    </xdr:pic>
    <xdr:clientData/>
  </xdr:twoCellAnchor>
  <xdr:twoCellAnchor editAs="oneCell">
    <xdr:from>
      <xdr:col>11</xdr:col>
      <xdr:colOff>263769</xdr:colOff>
      <xdr:row>142</xdr:row>
      <xdr:rowOff>137013</xdr:rowOff>
    </xdr:from>
    <xdr:to>
      <xdr:col>14</xdr:col>
      <xdr:colOff>432329</xdr:colOff>
      <xdr:row>154</xdr:row>
      <xdr:rowOff>0</xdr:rowOff>
    </xdr:to>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2"/>
        <a:stretch>
          <a:fillRect/>
        </a:stretch>
      </xdr:blipFill>
      <xdr:spPr>
        <a:xfrm>
          <a:off x="6962140" y="21777325"/>
          <a:ext cx="1995170" cy="1692275"/>
        </a:xfrm>
        <a:prstGeom prst="rect">
          <a:avLst/>
        </a:prstGeom>
      </xdr:spPr>
    </xdr:pic>
    <xdr:clientData/>
  </xdr:twoCellAnchor>
  <xdr:twoCellAnchor editAs="oneCell">
    <xdr:from>
      <xdr:col>2</xdr:col>
      <xdr:colOff>39370</xdr:colOff>
      <xdr:row>170</xdr:row>
      <xdr:rowOff>76200</xdr:rowOff>
    </xdr:from>
    <xdr:to>
      <xdr:col>4</xdr:col>
      <xdr:colOff>280035</xdr:colOff>
      <xdr:row>179</xdr:row>
      <xdr:rowOff>107950</xdr:rowOff>
    </xdr:to>
    <xdr:pic>
      <xdr:nvPicPr>
        <xdr:cNvPr id="14" name="图片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3"/>
        <a:stretch>
          <a:fillRect/>
        </a:stretch>
      </xdr:blipFill>
      <xdr:spPr>
        <a:xfrm>
          <a:off x="1257300" y="25984200"/>
          <a:ext cx="1458595" cy="1403350"/>
        </a:xfrm>
        <a:prstGeom prst="rect">
          <a:avLst/>
        </a:prstGeom>
        <a:noFill/>
        <a:ln w="9525">
          <a:noFill/>
        </a:ln>
      </xdr:spPr>
    </xdr:pic>
    <xdr:clientData/>
  </xdr:twoCellAnchor>
  <xdr:twoCellAnchor editAs="oneCell">
    <xdr:from>
      <xdr:col>16</xdr:col>
      <xdr:colOff>213360</xdr:colOff>
      <xdr:row>170</xdr:row>
      <xdr:rowOff>0</xdr:rowOff>
    </xdr:from>
    <xdr:to>
      <xdr:col>19</xdr:col>
      <xdr:colOff>481965</xdr:colOff>
      <xdr:row>181</xdr:row>
      <xdr:rowOff>78105</xdr:rowOff>
    </xdr:to>
    <xdr:pic>
      <xdr:nvPicPr>
        <xdr:cNvPr id="15" name="图片 14" descr="t0104dba74fa4b52080">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4"/>
        <a:stretch>
          <a:fillRect/>
        </a:stretch>
      </xdr:blipFill>
      <xdr:spPr>
        <a:xfrm>
          <a:off x="9956800" y="25908000"/>
          <a:ext cx="2095500" cy="175450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xdr:colOff>
      <xdr:row>13</xdr:row>
      <xdr:rowOff>97155</xdr:rowOff>
    </xdr:from>
    <xdr:to>
      <xdr:col>9</xdr:col>
      <xdr:colOff>574181</xdr:colOff>
      <xdr:row>23</xdr:row>
      <xdr:rowOff>10584</xdr:rowOff>
    </xdr:to>
    <xdr:pic>
      <xdr:nvPicPr>
        <xdr:cNvPr id="4" name="图片 2" descr=" ">
          <a:extLst>
            <a:ext uri="{FF2B5EF4-FFF2-40B4-BE49-F238E27FC236}">
              <a16:creationId xmlns:a16="http://schemas.microsoft.com/office/drawing/2014/main" id="{00000000-0008-0000-0700-000004000000}"/>
            </a:ext>
          </a:extLst>
        </xdr:cNvPr>
        <xdr:cNvPicPr/>
      </xdr:nvPicPr>
      <xdr:blipFill>
        <a:blip xmlns:r="http://schemas.openxmlformats.org/officeDocument/2006/relationships" r:embed="rId1"/>
        <a:srcRect/>
        <a:stretch>
          <a:fillRect/>
        </a:stretch>
      </xdr:blipFill>
      <xdr:spPr>
        <a:xfrm>
          <a:off x="3705860" y="2078355"/>
          <a:ext cx="2348865" cy="1437005"/>
        </a:xfrm>
        <a:prstGeom prst="rect">
          <a:avLst/>
        </a:prstGeom>
        <a:noFill/>
        <a:ln w="9525" cap="flat" cmpd="sng">
          <a:noFill/>
          <a:prstDash val="solid"/>
          <a:miter/>
        </a:ln>
        <a:effectLst/>
      </xdr:spPr>
    </xdr:pic>
    <xdr:clientData/>
  </xdr:twoCellAnchor>
  <xdr:twoCellAnchor>
    <xdr:from>
      <xdr:col>1</xdr:col>
      <xdr:colOff>591185</xdr:colOff>
      <xdr:row>39</xdr:row>
      <xdr:rowOff>40005</xdr:rowOff>
    </xdr:from>
    <xdr:to>
      <xdr:col>4</xdr:col>
      <xdr:colOff>591185</xdr:colOff>
      <xdr:row>49</xdr:row>
      <xdr:rowOff>2822</xdr:rowOff>
    </xdr:to>
    <xdr:pic>
      <xdr:nvPicPr>
        <xdr:cNvPr id="5" name="图片 4" descr=" ">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a:srcRect/>
        <a:stretch>
          <a:fillRect/>
        </a:stretch>
      </xdr:blipFill>
      <xdr:spPr>
        <a:xfrm>
          <a:off x="1200150" y="5983605"/>
          <a:ext cx="1826895" cy="1486535"/>
        </a:xfrm>
        <a:prstGeom prst="rect">
          <a:avLst/>
        </a:prstGeom>
        <a:noFill/>
        <a:ln>
          <a:noFill/>
        </a:ln>
        <a:effectLst/>
      </xdr:spPr>
    </xdr:pic>
    <xdr:clientData/>
  </xdr:twoCellAnchor>
  <xdr:oneCellAnchor>
    <xdr:from>
      <xdr:col>1</xdr:col>
      <xdr:colOff>25400</xdr:colOff>
      <xdr:row>64</xdr:row>
      <xdr:rowOff>175260</xdr:rowOff>
    </xdr:from>
    <xdr:ext cx="1672022" cy="1602881"/>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3"/>
        <a:stretch>
          <a:fillRect/>
        </a:stretch>
      </xdr:blipFill>
      <xdr:spPr>
        <a:xfrm>
          <a:off x="634365" y="9906000"/>
          <a:ext cx="1671955" cy="1602740"/>
        </a:xfrm>
        <a:prstGeom prst="rect">
          <a:avLst/>
        </a:prstGeom>
      </xdr:spPr>
    </xdr:pic>
    <xdr:clientData/>
  </xdr:oneCellAnchor>
  <xdr:twoCellAnchor>
    <xdr:from>
      <xdr:col>6</xdr:col>
      <xdr:colOff>34290</xdr:colOff>
      <xdr:row>299</xdr:row>
      <xdr:rowOff>8255</xdr:rowOff>
    </xdr:from>
    <xdr:to>
      <xdr:col>8</xdr:col>
      <xdr:colOff>591725</xdr:colOff>
      <xdr:row>308</xdr:row>
      <xdr:rowOff>139276</xdr:rowOff>
    </xdr:to>
    <xdr:pic>
      <xdr:nvPicPr>
        <xdr:cNvPr id="14" name="Picture 9">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4"/>
        <a:stretch>
          <a:fillRect/>
        </a:stretch>
      </xdr:blipFill>
      <xdr:spPr>
        <a:xfrm>
          <a:off x="3688080" y="45575855"/>
          <a:ext cx="1774825" cy="1502410"/>
        </a:xfrm>
        <a:prstGeom prst="rect">
          <a:avLst/>
        </a:prstGeom>
        <a:noFill/>
        <a:ln w="9525">
          <a:noFill/>
        </a:ln>
      </xdr:spPr>
    </xdr:pic>
    <xdr:clientData/>
  </xdr:twoCellAnchor>
  <xdr:twoCellAnchor>
    <xdr:from>
      <xdr:col>11</xdr:col>
      <xdr:colOff>400734</xdr:colOff>
      <xdr:row>325</xdr:row>
      <xdr:rowOff>126121</xdr:rowOff>
    </xdr:from>
    <xdr:to>
      <xdr:col>14</xdr:col>
      <xdr:colOff>250874</xdr:colOff>
      <xdr:row>335</xdr:row>
      <xdr:rowOff>102735</xdr:rowOff>
    </xdr:to>
    <xdr:pic>
      <xdr:nvPicPr>
        <xdr:cNvPr id="16" name="图片 15" descr="CYEKR4D3IY9$PAJN9`PJVGP">
          <a:extLst>
            <a:ext uri="{FF2B5EF4-FFF2-40B4-BE49-F238E27FC236}">
              <a16:creationId xmlns:a16="http://schemas.microsoft.com/office/drawing/2014/main" id="{00000000-0008-0000-0700-000010000000}"/>
            </a:ext>
          </a:extLst>
        </xdr:cNvPr>
        <xdr:cNvPicPr/>
      </xdr:nvPicPr>
      <xdr:blipFill>
        <a:blip xmlns:r="http://schemas.openxmlformats.org/officeDocument/2006/relationships" r:embed="rId5"/>
        <a:srcRect/>
        <a:stretch>
          <a:fillRect/>
        </a:stretch>
      </xdr:blipFill>
      <xdr:spPr>
        <a:xfrm>
          <a:off x="7099300" y="49655730"/>
          <a:ext cx="1677035" cy="1500505"/>
        </a:xfrm>
        <a:prstGeom prst="rect">
          <a:avLst/>
        </a:prstGeom>
        <a:noFill/>
        <a:ln>
          <a:noFill/>
        </a:ln>
        <a:effectLst/>
      </xdr:spPr>
    </xdr:pic>
    <xdr:clientData/>
  </xdr:twoCellAnchor>
  <xdr:twoCellAnchor>
    <xdr:from>
      <xdr:col>1</xdr:col>
      <xdr:colOff>25400</xdr:colOff>
      <xdr:row>377</xdr:row>
      <xdr:rowOff>13970</xdr:rowOff>
    </xdr:from>
    <xdr:to>
      <xdr:col>3</xdr:col>
      <xdr:colOff>25400</xdr:colOff>
      <xdr:row>386</xdr:row>
      <xdr:rowOff>152047</xdr:rowOff>
    </xdr:to>
    <xdr:pic>
      <xdr:nvPicPr>
        <xdr:cNvPr id="17" name="Picture 12">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6"/>
        <a:stretch>
          <a:fillRect/>
        </a:stretch>
      </xdr:blipFill>
      <xdr:spPr>
        <a:xfrm>
          <a:off x="634365" y="57468770"/>
          <a:ext cx="1217930" cy="1509395"/>
        </a:xfrm>
        <a:prstGeom prst="rect">
          <a:avLst/>
        </a:prstGeom>
        <a:noFill/>
        <a:ln w="9525">
          <a:noFill/>
        </a:ln>
      </xdr:spPr>
    </xdr:pic>
    <xdr:clientData/>
  </xdr:twoCellAnchor>
  <xdr:twoCellAnchor>
    <xdr:from>
      <xdr:col>7</xdr:col>
      <xdr:colOff>1905</xdr:colOff>
      <xdr:row>377</xdr:row>
      <xdr:rowOff>57150</xdr:rowOff>
    </xdr:from>
    <xdr:to>
      <xdr:col>8</xdr:col>
      <xdr:colOff>570656</xdr:colOff>
      <xdr:row>386</xdr:row>
      <xdr:rowOff>37305</xdr:rowOff>
    </xdr:to>
    <xdr:pic>
      <xdr:nvPicPr>
        <xdr:cNvPr id="18" name="图片 3" descr=" ">
          <a:extLst>
            <a:ext uri="{FF2B5EF4-FFF2-40B4-BE49-F238E27FC236}">
              <a16:creationId xmlns:a16="http://schemas.microsoft.com/office/drawing/2014/main" id="{00000000-0008-0000-0700-000012000000}"/>
            </a:ext>
          </a:extLst>
        </xdr:cNvPr>
        <xdr:cNvPicPr/>
      </xdr:nvPicPr>
      <xdr:blipFill>
        <a:blip xmlns:r="http://schemas.openxmlformats.org/officeDocument/2006/relationships" r:embed="rId7"/>
        <a:srcRect/>
        <a:stretch>
          <a:fillRect/>
        </a:stretch>
      </xdr:blipFill>
      <xdr:spPr>
        <a:xfrm>
          <a:off x="4264660" y="57511950"/>
          <a:ext cx="1177290" cy="1351280"/>
        </a:xfrm>
        <a:prstGeom prst="rect">
          <a:avLst/>
        </a:prstGeom>
        <a:noFill/>
        <a:ln w="9525" cap="flat" cmpd="sng">
          <a:noFill/>
          <a:prstDash val="solid"/>
          <a:miter/>
        </a:ln>
        <a:effectLst/>
      </xdr:spPr>
    </xdr:pic>
    <xdr:clientData/>
  </xdr:twoCellAnchor>
  <xdr:twoCellAnchor editAs="oneCell">
    <xdr:from>
      <xdr:col>7</xdr:col>
      <xdr:colOff>57150</xdr:colOff>
      <xdr:row>94</xdr:row>
      <xdr:rowOff>6985</xdr:rowOff>
    </xdr:from>
    <xdr:to>
      <xdr:col>8</xdr:col>
      <xdr:colOff>598170</xdr:colOff>
      <xdr:row>100</xdr:row>
      <xdr:rowOff>89829</xdr:rowOff>
    </xdr:to>
    <xdr:pic>
      <xdr:nvPicPr>
        <xdr:cNvPr id="2" name="图片 1" descr="暗影锭 (Shadowmetal)">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319905" y="14332585"/>
          <a:ext cx="1149985" cy="996950"/>
        </a:xfrm>
        <a:prstGeom prst="rect">
          <a:avLst/>
        </a:prstGeom>
        <a:solidFill>
          <a:srgbClr val="FFFFFF">
            <a:shade val="85000"/>
          </a:srgbClr>
        </a:solidFill>
        <a:ln w="88900" cap="sq">
          <a:solidFill>
            <a:srgbClr val="FFFFFF"/>
          </a:solid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12</xdr:col>
      <xdr:colOff>25400</xdr:colOff>
      <xdr:row>197</xdr:row>
      <xdr:rowOff>0</xdr:rowOff>
    </xdr:from>
    <xdr:to>
      <xdr:col>14</xdr:col>
      <xdr:colOff>196850</xdr:colOff>
      <xdr:row>206</xdr:row>
      <xdr:rowOff>80841</xdr:rowOff>
    </xdr:to>
    <xdr:pic>
      <xdr:nvPicPr>
        <xdr:cNvPr id="10" name="图片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flipH="1">
          <a:off x="7332980" y="30022800"/>
          <a:ext cx="1389380" cy="1452245"/>
        </a:xfrm>
        <a:prstGeom prst="rect">
          <a:avLst/>
        </a:prstGeom>
      </xdr:spPr>
    </xdr:pic>
    <xdr:clientData/>
  </xdr:twoCellAnchor>
  <xdr:twoCellAnchor editAs="oneCell">
    <xdr:from>
      <xdr:col>16</xdr:col>
      <xdr:colOff>209550</xdr:colOff>
      <xdr:row>431</xdr:row>
      <xdr:rowOff>133350</xdr:rowOff>
    </xdr:from>
    <xdr:to>
      <xdr:col>19</xdr:col>
      <xdr:colOff>333375</xdr:colOff>
      <xdr:row>439</xdr:row>
      <xdr:rowOff>5863</xdr:rowOff>
    </xdr:to>
    <xdr:pic>
      <xdr:nvPicPr>
        <xdr:cNvPr id="11" name="图片 10" descr="[D9}M7}DPY`S{0IMI2FMZ~E">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10"/>
        <a:stretch>
          <a:fillRect/>
        </a:stretch>
      </xdr:blipFill>
      <xdr:spPr>
        <a:xfrm>
          <a:off x="9952990" y="65817750"/>
          <a:ext cx="1950720" cy="1091565"/>
        </a:xfrm>
        <a:prstGeom prst="rect">
          <a:avLst/>
        </a:prstGeom>
      </xdr:spPr>
    </xdr:pic>
    <xdr:clientData/>
  </xdr:twoCellAnchor>
  <xdr:twoCellAnchor>
    <xdr:from>
      <xdr:col>11</xdr:col>
      <xdr:colOff>6150</xdr:colOff>
      <xdr:row>585</xdr:row>
      <xdr:rowOff>0</xdr:rowOff>
    </xdr:from>
    <xdr:to>
      <xdr:col>14</xdr:col>
      <xdr:colOff>6150</xdr:colOff>
      <xdr:row>594</xdr:row>
      <xdr:rowOff>177675</xdr:rowOff>
    </xdr:to>
    <xdr:pic>
      <xdr:nvPicPr>
        <xdr:cNvPr id="3" name="Picture 11" descr="被诅咒的诱饵人偶（弹幕天邪鬼道具）">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11"/>
        <a:srcRect/>
        <a:stretch>
          <a:fillRect/>
        </a:stretch>
      </xdr:blipFill>
      <xdr:spPr>
        <a:xfrm>
          <a:off x="6704330" y="89154000"/>
          <a:ext cx="1826895" cy="1524000"/>
        </a:xfrm>
        <a:prstGeom prst="rect">
          <a:avLst/>
        </a:prstGeom>
        <a:noFill/>
        <a:ln>
          <a:noFill/>
        </a:ln>
        <a:effectLst/>
      </xdr:spPr>
    </xdr:pic>
    <xdr:clientData/>
  </xdr:twoCellAnchor>
  <xdr:twoCellAnchor>
    <xdr:from>
      <xdr:col>16</xdr:col>
      <xdr:colOff>6150</xdr:colOff>
      <xdr:row>585</xdr:row>
      <xdr:rowOff>0</xdr:rowOff>
    </xdr:from>
    <xdr:to>
      <xdr:col>19</xdr:col>
      <xdr:colOff>6150</xdr:colOff>
      <xdr:row>594</xdr:row>
      <xdr:rowOff>177675</xdr:rowOff>
    </xdr:to>
    <xdr:pic>
      <xdr:nvPicPr>
        <xdr:cNvPr id="7" name="Picture 12" descr="万宝槌（仿制品）（弹幕天邪鬼道具）">
          <a:extLst>
            <a:ext uri="{FF2B5EF4-FFF2-40B4-BE49-F238E27FC236}">
              <a16:creationId xmlns:a16="http://schemas.microsoft.com/office/drawing/2014/main" id="{00000000-0008-0000-0700-000007000000}"/>
            </a:ext>
          </a:extLst>
        </xdr:cNvPr>
        <xdr:cNvPicPr/>
      </xdr:nvPicPr>
      <xdr:blipFill>
        <a:blip xmlns:r="http://schemas.openxmlformats.org/officeDocument/2006/relationships" r:embed="rId12"/>
        <a:srcRect/>
        <a:stretch>
          <a:fillRect/>
        </a:stretch>
      </xdr:blipFill>
      <xdr:spPr>
        <a:xfrm>
          <a:off x="9749155" y="89154000"/>
          <a:ext cx="1826895" cy="1524000"/>
        </a:xfrm>
        <a:prstGeom prst="rect">
          <a:avLst/>
        </a:prstGeom>
        <a:noFill/>
        <a:ln>
          <a:noFill/>
        </a:ln>
        <a:effectLst/>
      </xdr:spPr>
    </xdr:pic>
    <xdr:clientData/>
  </xdr:twoCellAnchor>
  <xdr:twoCellAnchor editAs="oneCell">
    <xdr:from>
      <xdr:col>5</xdr:col>
      <xdr:colOff>606425</xdr:colOff>
      <xdr:row>611</xdr:row>
      <xdr:rowOff>0</xdr:rowOff>
    </xdr:from>
    <xdr:to>
      <xdr:col>8</xdr:col>
      <xdr:colOff>511810</xdr:colOff>
      <xdr:row>620</xdr:row>
      <xdr:rowOff>10160</xdr:rowOff>
    </xdr:to>
    <xdr:pic>
      <xdr:nvPicPr>
        <xdr:cNvPr id="8" name="图片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51250" y="93116400"/>
          <a:ext cx="1732280" cy="1381760"/>
        </a:xfrm>
        <a:prstGeom prst="rect">
          <a:avLst/>
        </a:prstGeom>
      </xdr:spPr>
    </xdr:pic>
    <xdr:clientData/>
  </xdr:twoCellAnchor>
  <xdr:oneCellAnchor>
    <xdr:from>
      <xdr:col>10</xdr:col>
      <xdr:colOff>606425</xdr:colOff>
      <xdr:row>611</xdr:row>
      <xdr:rowOff>0</xdr:rowOff>
    </xdr:from>
    <xdr:ext cx="1941830" cy="1551305"/>
    <xdr:pic>
      <xdr:nvPicPr>
        <xdr:cNvPr id="9" name="图片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696075" y="93116400"/>
          <a:ext cx="1941830" cy="1551305"/>
        </a:xfrm>
        <a:prstGeom prst="rect">
          <a:avLst/>
        </a:prstGeom>
      </xdr:spPr>
    </xdr:pic>
    <xdr:clientData/>
  </xdr:oneCellAnchor>
  <xdr:oneCellAnchor>
    <xdr:from>
      <xdr:col>15</xdr:col>
      <xdr:colOff>606425</xdr:colOff>
      <xdr:row>611</xdr:row>
      <xdr:rowOff>0</xdr:rowOff>
    </xdr:from>
    <xdr:ext cx="2058035" cy="1644650"/>
    <xdr:pic>
      <xdr:nvPicPr>
        <xdr:cNvPr id="12" name="图片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40900" y="93116400"/>
          <a:ext cx="2058035" cy="1644650"/>
        </a:xfrm>
        <a:prstGeom prst="rect">
          <a:avLst/>
        </a:prstGeom>
      </xdr:spPr>
    </xdr:pic>
    <xdr:clientData/>
  </xdr:oneCellAnchor>
  <xdr:twoCellAnchor editAs="oneCell">
    <xdr:from>
      <xdr:col>0</xdr:col>
      <xdr:colOff>572770</xdr:colOff>
      <xdr:row>637</xdr:row>
      <xdr:rowOff>17145</xdr:rowOff>
    </xdr:from>
    <xdr:to>
      <xdr:col>3</xdr:col>
      <xdr:colOff>116840</xdr:colOff>
      <xdr:row>647</xdr:row>
      <xdr:rowOff>141605</xdr:rowOff>
    </xdr:to>
    <xdr:pic>
      <xdr:nvPicPr>
        <xdr:cNvPr id="13" name="图片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6"/>
        <a:stretch>
          <a:fillRect/>
        </a:stretch>
      </xdr:blipFill>
      <xdr:spPr>
        <a:xfrm>
          <a:off x="572770" y="97095945"/>
          <a:ext cx="1370965" cy="1648460"/>
        </a:xfrm>
        <a:prstGeom prst="rect">
          <a:avLst/>
        </a:prstGeom>
        <a:noFill/>
        <a:ln w="9525">
          <a:noFill/>
        </a:ln>
      </xdr:spPr>
    </xdr:pic>
    <xdr:clientData/>
  </xdr:twoCellAnchor>
  <xdr:twoCellAnchor editAs="oneCell">
    <xdr:from>
      <xdr:col>6</xdr:col>
      <xdr:colOff>31115</xdr:colOff>
      <xdr:row>637</xdr:row>
      <xdr:rowOff>22860</xdr:rowOff>
    </xdr:from>
    <xdr:to>
      <xdr:col>7</xdr:col>
      <xdr:colOff>469265</xdr:colOff>
      <xdr:row>647</xdr:row>
      <xdr:rowOff>148590</xdr:rowOff>
    </xdr:to>
    <xdr:pic>
      <xdr:nvPicPr>
        <xdr:cNvPr id="15" name="图片 14" descr="手铃">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7"/>
        <a:stretch>
          <a:fillRect/>
        </a:stretch>
      </xdr:blipFill>
      <xdr:spPr>
        <a:xfrm>
          <a:off x="3684905" y="97101660"/>
          <a:ext cx="1047115" cy="1649730"/>
        </a:xfrm>
        <a:prstGeom prst="rect">
          <a:avLst/>
        </a:prstGeom>
      </xdr:spPr>
    </xdr:pic>
    <xdr:clientData/>
  </xdr:twoCellAnchor>
  <xdr:twoCellAnchor editAs="oneCell">
    <xdr:from>
      <xdr:col>11</xdr:col>
      <xdr:colOff>11430</xdr:colOff>
      <xdr:row>636</xdr:row>
      <xdr:rowOff>137160</xdr:rowOff>
    </xdr:from>
    <xdr:to>
      <xdr:col>12</xdr:col>
      <xdr:colOff>340995</xdr:colOff>
      <xdr:row>648</xdr:row>
      <xdr:rowOff>48260</xdr:rowOff>
    </xdr:to>
    <xdr:pic>
      <xdr:nvPicPr>
        <xdr:cNvPr id="19" name="图片 18" descr="香炉">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8"/>
        <a:stretch>
          <a:fillRect/>
        </a:stretch>
      </xdr:blipFill>
      <xdr:spPr>
        <a:xfrm>
          <a:off x="6710045" y="97063560"/>
          <a:ext cx="938530" cy="1739900"/>
        </a:xfrm>
        <a:prstGeom prst="rect">
          <a:avLst/>
        </a:prstGeom>
      </xdr:spPr>
    </xdr:pic>
    <xdr:clientData/>
  </xdr:twoCellAnchor>
  <xdr:twoCellAnchor editAs="oneCell">
    <xdr:from>
      <xdr:col>16</xdr:col>
      <xdr:colOff>30480</xdr:colOff>
      <xdr:row>637</xdr:row>
      <xdr:rowOff>7620</xdr:rowOff>
    </xdr:from>
    <xdr:to>
      <xdr:col>19</xdr:col>
      <xdr:colOff>234950</xdr:colOff>
      <xdr:row>647</xdr:row>
      <xdr:rowOff>144145</xdr:rowOff>
    </xdr:to>
    <xdr:pic>
      <xdr:nvPicPr>
        <xdr:cNvPr id="20" name="图片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73920" y="97086420"/>
          <a:ext cx="2031365" cy="1660525"/>
        </a:xfrm>
        <a:prstGeom prst="rect">
          <a:avLst/>
        </a:prstGeom>
      </xdr:spPr>
    </xdr:pic>
    <xdr:clientData/>
  </xdr:twoCellAnchor>
  <xdr:twoCellAnchor editAs="oneCell">
    <xdr:from>
      <xdr:col>1</xdr:col>
      <xdr:colOff>367665</xdr:colOff>
      <xdr:row>690</xdr:row>
      <xdr:rowOff>0</xdr:rowOff>
    </xdr:from>
    <xdr:to>
      <xdr:col>4</xdr:col>
      <xdr:colOff>208280</xdr:colOff>
      <xdr:row>699</xdr:row>
      <xdr:rowOff>127635</xdr:rowOff>
    </xdr:to>
    <xdr:pic>
      <xdr:nvPicPr>
        <xdr:cNvPr id="21" name="图片 20" descr="幸运币">
          <a:extLst>
            <a:ext uri="{FF2B5EF4-FFF2-40B4-BE49-F238E27FC236}">
              <a16:creationId xmlns:a16="http://schemas.microsoft.com/office/drawing/2014/main" id="{00000000-0008-0000-0700-00001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28515" t="19895" r="27539" b="54712"/>
        <a:stretch>
          <a:fillRect/>
        </a:stretch>
      </xdr:blipFill>
      <xdr:spPr>
        <a:xfrm>
          <a:off x="976630" y="105156000"/>
          <a:ext cx="1667510" cy="1499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6</xdr:col>
      <xdr:colOff>205740</xdr:colOff>
      <xdr:row>40</xdr:row>
      <xdr:rowOff>100965</xdr:rowOff>
    </xdr:from>
    <xdr:ext cx="2048087" cy="1275221"/>
    <xdr:pic>
      <xdr:nvPicPr>
        <xdr:cNvPr id="2" name="图片 1" descr="timg644">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rcRect t="21862" b="11134"/>
        <a:stretch>
          <a:fillRect/>
        </a:stretch>
      </xdr:blipFill>
      <xdr:spPr>
        <a:xfrm>
          <a:off x="3859530" y="6196965"/>
          <a:ext cx="2047875" cy="1275080"/>
        </a:xfrm>
        <a:prstGeom prst="rect">
          <a:avLst/>
        </a:prstGeom>
      </xdr:spPr>
    </xdr:pic>
    <xdr:clientData/>
  </xdr:oneCellAnchor>
  <xdr:twoCellAnchor>
    <xdr:from>
      <xdr:col>17</xdr:col>
      <xdr:colOff>40640</xdr:colOff>
      <xdr:row>13</xdr:row>
      <xdr:rowOff>66675</xdr:rowOff>
    </xdr:from>
    <xdr:to>
      <xdr:col>18</xdr:col>
      <xdr:colOff>511175</xdr:colOff>
      <xdr:row>22</xdr:row>
      <xdr:rowOff>14605</xdr:rowOff>
    </xdr:to>
    <xdr:pic>
      <xdr:nvPicPr>
        <xdr:cNvPr id="3" name="图片 2" descr="15ce5676994d4202c2522bcba7860d46_20180526165045891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a:srcRect/>
        <a:stretch>
          <a:fillRect/>
        </a:stretch>
      </xdr:blipFill>
      <xdr:spPr>
        <a:xfrm>
          <a:off x="10393045" y="2047875"/>
          <a:ext cx="1079500" cy="1319530"/>
        </a:xfrm>
        <a:prstGeom prst="rect">
          <a:avLst/>
        </a:prstGeom>
        <a:noFill/>
        <a:ln>
          <a:noFill/>
        </a:ln>
        <a:effectLst/>
      </xdr:spPr>
    </xdr:pic>
    <xdr:clientData/>
  </xdr:twoCellAnchor>
  <xdr:oneCellAnchor>
    <xdr:from>
      <xdr:col>1</xdr:col>
      <xdr:colOff>150495</xdr:colOff>
      <xdr:row>40</xdr:row>
      <xdr:rowOff>70485</xdr:rowOff>
    </xdr:from>
    <xdr:ext cx="2048087" cy="1290602"/>
    <xdr:pic>
      <xdr:nvPicPr>
        <xdr:cNvPr id="4" name="图片 3" descr="timg644">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rcRect t="21862" b="11134"/>
        <a:stretch>
          <a:fillRect/>
        </a:stretch>
      </xdr:blipFill>
      <xdr:spPr>
        <a:xfrm>
          <a:off x="759460" y="6166485"/>
          <a:ext cx="2047875" cy="1290320"/>
        </a:xfrm>
        <a:prstGeom prst="rect">
          <a:avLst/>
        </a:prstGeom>
      </xdr:spPr>
    </xdr:pic>
    <xdr:clientData/>
  </xdr:oneCellAnchor>
  <xdr:oneCellAnchor>
    <xdr:from>
      <xdr:col>16</xdr:col>
      <xdr:colOff>506095</xdr:colOff>
      <xdr:row>65</xdr:row>
      <xdr:rowOff>177800</xdr:rowOff>
    </xdr:from>
    <xdr:ext cx="1368637" cy="1414145"/>
    <xdr:pic>
      <xdr:nvPicPr>
        <xdr:cNvPr id="6" name="图片 3" descr="131">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3"/>
        <a:srcRect t="9803" b="1972"/>
        <a:stretch>
          <a:fillRect/>
        </a:stretch>
      </xdr:blipFill>
      <xdr:spPr>
        <a:xfrm>
          <a:off x="10249535" y="10058400"/>
          <a:ext cx="1368425" cy="1414145"/>
        </a:xfrm>
        <a:prstGeom prst="rect">
          <a:avLst/>
        </a:prstGeom>
        <a:noFill/>
        <a:ln w="9525">
          <a:noFill/>
        </a:ln>
      </xdr:spPr>
    </xdr:pic>
    <xdr:clientData/>
  </xdr:oneCellAnchor>
  <xdr:twoCellAnchor>
    <xdr:from>
      <xdr:col>1</xdr:col>
      <xdr:colOff>21590</xdr:colOff>
      <xdr:row>92</xdr:row>
      <xdr:rowOff>12065</xdr:rowOff>
    </xdr:from>
    <xdr:to>
      <xdr:col>5</xdr:col>
      <xdr:colOff>21590</xdr:colOff>
      <xdr:row>100</xdr:row>
      <xdr:rowOff>73025</xdr:rowOff>
    </xdr:to>
    <xdr:pic>
      <xdr:nvPicPr>
        <xdr:cNvPr id="7" name="Picture 5">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4"/>
        <a:stretch>
          <a:fillRect/>
        </a:stretch>
      </xdr:blipFill>
      <xdr:spPr>
        <a:xfrm>
          <a:off x="630555" y="14032865"/>
          <a:ext cx="2435860" cy="128016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N120"/>
  <sheetViews>
    <sheetView tabSelected="1" workbookViewId="0">
      <selection activeCell="A28" sqref="A28:B28"/>
    </sheetView>
  </sheetViews>
  <sheetFormatPr defaultColWidth="8.75" defaultRowHeight="13.5"/>
  <cols>
    <col min="1" max="16384" width="8.75" style="91"/>
  </cols>
  <sheetData>
    <row r="1" spans="1:40">
      <c r="A1" s="110" t="s">
        <v>0</v>
      </c>
      <c r="B1" s="111"/>
      <c r="C1" s="111"/>
      <c r="D1" s="111"/>
      <c r="E1" s="111"/>
      <c r="F1" s="111"/>
      <c r="G1" s="111"/>
      <c r="H1" s="111"/>
      <c r="I1" s="111"/>
      <c r="J1" s="111"/>
      <c r="K1" s="111"/>
      <c r="L1" s="111"/>
      <c r="M1" s="111"/>
      <c r="N1" s="111"/>
      <c r="O1" s="111"/>
      <c r="P1" s="111"/>
      <c r="Q1" s="111"/>
      <c r="R1" s="112"/>
    </row>
    <row r="2" spans="1:40">
      <c r="A2" s="113"/>
      <c r="B2" s="114"/>
      <c r="C2" s="114"/>
      <c r="D2" s="114"/>
      <c r="E2" s="114"/>
      <c r="F2" s="114"/>
      <c r="G2" s="114"/>
      <c r="H2" s="114"/>
      <c r="I2" s="114"/>
      <c r="J2" s="114"/>
      <c r="K2" s="114"/>
      <c r="L2" s="114"/>
      <c r="M2" s="114"/>
      <c r="N2" s="114"/>
      <c r="O2" s="114"/>
      <c r="P2" s="114"/>
      <c r="Q2" s="114"/>
      <c r="R2" s="115"/>
    </row>
    <row r="3" spans="1:40">
      <c r="A3" s="113"/>
      <c r="B3" s="114"/>
      <c r="C3" s="114"/>
      <c r="D3" s="114"/>
      <c r="E3" s="114"/>
      <c r="F3" s="114"/>
      <c r="G3" s="114"/>
      <c r="H3" s="114"/>
      <c r="I3" s="114"/>
      <c r="J3" s="114"/>
      <c r="K3" s="114"/>
      <c r="L3" s="114"/>
      <c r="M3" s="114"/>
      <c r="N3" s="114"/>
      <c r="O3" s="114"/>
      <c r="P3" s="114"/>
      <c r="Q3" s="114"/>
      <c r="R3" s="115"/>
    </row>
    <row r="4" spans="1:40">
      <c r="A4" s="113"/>
      <c r="B4" s="114"/>
      <c r="C4" s="114"/>
      <c r="D4" s="114"/>
      <c r="E4" s="114"/>
      <c r="F4" s="114"/>
      <c r="G4" s="114"/>
      <c r="H4" s="114"/>
      <c r="I4" s="114"/>
      <c r="J4" s="114"/>
      <c r="K4" s="114"/>
      <c r="L4" s="114"/>
      <c r="M4" s="114"/>
      <c r="N4" s="114"/>
      <c r="O4" s="114"/>
      <c r="P4" s="114"/>
      <c r="Q4" s="114"/>
      <c r="R4" s="115"/>
    </row>
    <row r="5" spans="1:40">
      <c r="A5" s="113"/>
      <c r="B5" s="114"/>
      <c r="C5" s="114"/>
      <c r="D5" s="114"/>
      <c r="E5" s="114"/>
      <c r="F5" s="114"/>
      <c r="G5" s="114"/>
      <c r="H5" s="114"/>
      <c r="I5" s="114"/>
      <c r="J5" s="114"/>
      <c r="K5" s="114"/>
      <c r="L5" s="114"/>
      <c r="M5" s="114"/>
      <c r="N5" s="114"/>
      <c r="O5" s="114"/>
      <c r="P5" s="114"/>
      <c r="Q5" s="114"/>
      <c r="R5" s="115"/>
    </row>
    <row r="6" spans="1:40">
      <c r="A6" s="113"/>
      <c r="B6" s="114"/>
      <c r="C6" s="114"/>
      <c r="D6" s="114"/>
      <c r="E6" s="114"/>
      <c r="F6" s="114"/>
      <c r="G6" s="114"/>
      <c r="H6" s="114"/>
      <c r="I6" s="114"/>
      <c r="J6" s="114"/>
      <c r="K6" s="114"/>
      <c r="L6" s="114"/>
      <c r="M6" s="114"/>
      <c r="N6" s="114"/>
      <c r="O6" s="114"/>
      <c r="P6" s="114"/>
      <c r="Q6" s="114"/>
      <c r="R6" s="115"/>
    </row>
    <row r="7" spans="1:40">
      <c r="A7" s="113"/>
      <c r="B7" s="114"/>
      <c r="C7" s="114"/>
      <c r="D7" s="114"/>
      <c r="E7" s="114"/>
      <c r="F7" s="114"/>
      <c r="G7" s="114"/>
      <c r="H7" s="114"/>
      <c r="I7" s="114"/>
      <c r="J7" s="114"/>
      <c r="K7" s="114"/>
      <c r="L7" s="114"/>
      <c r="M7" s="114"/>
      <c r="N7" s="114"/>
      <c r="O7" s="114"/>
      <c r="P7" s="114"/>
      <c r="Q7" s="114"/>
      <c r="R7" s="115"/>
    </row>
    <row r="8" spans="1:40">
      <c r="A8" s="113"/>
      <c r="B8" s="114"/>
      <c r="C8" s="114"/>
      <c r="D8" s="114"/>
      <c r="E8" s="114"/>
      <c r="F8" s="114"/>
      <c r="G8" s="114"/>
      <c r="H8" s="114"/>
      <c r="I8" s="114"/>
      <c r="J8" s="114"/>
      <c r="K8" s="114"/>
      <c r="L8" s="114"/>
      <c r="M8" s="114"/>
      <c r="N8" s="114"/>
      <c r="O8" s="114"/>
      <c r="P8" s="114"/>
      <c r="Q8" s="114"/>
      <c r="R8" s="115"/>
    </row>
    <row r="9" spans="1:40">
      <c r="A9" s="113"/>
      <c r="B9" s="114"/>
      <c r="C9" s="114"/>
      <c r="D9" s="114"/>
      <c r="E9" s="114"/>
      <c r="F9" s="114"/>
      <c r="G9" s="114"/>
      <c r="H9" s="114"/>
      <c r="I9" s="114"/>
      <c r="J9" s="114"/>
      <c r="K9" s="114"/>
      <c r="L9" s="114"/>
      <c r="M9" s="114"/>
      <c r="N9" s="114"/>
      <c r="O9" s="114"/>
      <c r="P9" s="114"/>
      <c r="Q9" s="114"/>
      <c r="R9" s="115"/>
    </row>
    <row r="10" spans="1:40">
      <c r="A10" s="113"/>
      <c r="B10" s="114"/>
      <c r="C10" s="114"/>
      <c r="D10" s="114"/>
      <c r="E10" s="114"/>
      <c r="F10" s="114"/>
      <c r="G10" s="114"/>
      <c r="H10" s="114"/>
      <c r="I10" s="114"/>
      <c r="J10" s="114"/>
      <c r="K10" s="114"/>
      <c r="L10" s="114"/>
      <c r="M10" s="114"/>
      <c r="N10" s="114"/>
      <c r="O10" s="114"/>
      <c r="P10" s="114"/>
      <c r="Q10" s="114"/>
      <c r="R10" s="115"/>
    </row>
    <row r="11" spans="1:40">
      <c r="A11" s="116"/>
      <c r="B11" s="117"/>
      <c r="C11" s="117"/>
      <c r="D11" s="117"/>
      <c r="E11" s="117"/>
      <c r="F11" s="117"/>
      <c r="G11" s="117"/>
      <c r="H11" s="117"/>
      <c r="I11" s="117"/>
      <c r="J11" s="117"/>
      <c r="K11" s="117"/>
      <c r="L11" s="117"/>
      <c r="M11" s="117"/>
      <c r="N11" s="117"/>
      <c r="O11" s="117"/>
      <c r="P11" s="117"/>
      <c r="Q11" s="117"/>
      <c r="R11" s="118"/>
    </row>
    <row r="12" spans="1:40">
      <c r="A12" s="93" t="s">
        <v>1</v>
      </c>
      <c r="B12" s="94"/>
      <c r="C12" s="94"/>
      <c r="D12" s="95"/>
      <c r="E12" s="93" t="s">
        <v>2</v>
      </c>
      <c r="F12" s="94"/>
      <c r="G12" s="94"/>
      <c r="H12" s="95"/>
      <c r="I12" s="93" t="s">
        <v>3</v>
      </c>
      <c r="J12" s="94"/>
      <c r="K12" s="94"/>
      <c r="L12" s="95"/>
      <c r="M12" s="96" t="s">
        <v>4</v>
      </c>
      <c r="N12" s="97"/>
      <c r="O12" s="97"/>
      <c r="P12" s="98"/>
      <c r="Q12" s="96" t="s">
        <v>5</v>
      </c>
      <c r="R12" s="97"/>
      <c r="S12" s="97"/>
      <c r="T12" s="98"/>
      <c r="U12" s="96" t="s">
        <v>6</v>
      </c>
      <c r="V12" s="97"/>
      <c r="W12" s="97"/>
      <c r="X12" s="98"/>
      <c r="Y12" s="96" t="s">
        <v>7</v>
      </c>
      <c r="Z12" s="97"/>
      <c r="AA12" s="97"/>
      <c r="AB12" s="98"/>
      <c r="AC12" s="96" t="s">
        <v>8</v>
      </c>
      <c r="AD12" s="97"/>
      <c r="AE12" s="97"/>
      <c r="AF12" s="98"/>
      <c r="AG12" s="96" t="s">
        <v>9</v>
      </c>
      <c r="AH12" s="97"/>
      <c r="AI12" s="97"/>
      <c r="AJ12" s="98"/>
      <c r="AK12" s="96" t="s">
        <v>10</v>
      </c>
      <c r="AL12" s="97"/>
      <c r="AM12" s="97"/>
      <c r="AN12" s="98"/>
    </row>
    <row r="13" spans="1:40">
      <c r="A13" s="199" t="s">
        <v>1351</v>
      </c>
      <c r="B13" s="99"/>
      <c r="C13" s="100" t="s">
        <v>1352</v>
      </c>
      <c r="D13" s="101"/>
      <c r="E13" s="199" t="s">
        <v>1403</v>
      </c>
      <c r="F13" s="99"/>
      <c r="G13" s="100"/>
      <c r="H13" s="101"/>
      <c r="I13" s="199" t="s">
        <v>1490</v>
      </c>
      <c r="J13" s="102"/>
      <c r="K13" s="100" t="s">
        <v>1491</v>
      </c>
      <c r="L13" s="101"/>
      <c r="M13" s="199" t="s">
        <v>1545</v>
      </c>
      <c r="N13" s="99"/>
      <c r="O13" s="100" t="s">
        <v>1546</v>
      </c>
      <c r="P13" s="101"/>
      <c r="Q13" s="199" t="s">
        <v>1627</v>
      </c>
      <c r="R13" s="99"/>
      <c r="S13" s="100" t="s">
        <v>1628</v>
      </c>
      <c r="T13" s="101"/>
      <c r="U13" s="199" t="s">
        <v>1659</v>
      </c>
      <c r="V13" s="99"/>
      <c r="W13" s="100" t="s">
        <v>1660</v>
      </c>
      <c r="X13" s="101"/>
      <c r="Y13" s="199" t="s">
        <v>1713</v>
      </c>
      <c r="Z13" s="99"/>
      <c r="AA13" s="100" t="s">
        <v>1714</v>
      </c>
      <c r="AB13" s="101"/>
      <c r="AC13" s="199" t="s">
        <v>1918</v>
      </c>
      <c r="AD13" s="99"/>
      <c r="AE13" s="100" t="s">
        <v>1919</v>
      </c>
      <c r="AF13" s="101"/>
      <c r="AG13" s="199" t="s">
        <v>1942</v>
      </c>
      <c r="AH13" s="99"/>
      <c r="AI13" s="100" t="s">
        <v>1943</v>
      </c>
      <c r="AJ13" s="101"/>
      <c r="AK13" s="199" t="s">
        <v>1978</v>
      </c>
      <c r="AL13" s="99"/>
      <c r="AM13" s="100" t="s">
        <v>1979</v>
      </c>
      <c r="AN13" s="100"/>
    </row>
    <row r="14" spans="1:40">
      <c r="A14" s="199" t="s">
        <v>1353</v>
      </c>
      <c r="B14" s="99"/>
      <c r="C14" s="100" t="s">
        <v>1352</v>
      </c>
      <c r="D14" s="101"/>
      <c r="E14" s="199" t="s">
        <v>1404</v>
      </c>
      <c r="F14" s="99"/>
      <c r="G14" s="100" t="s">
        <v>1405</v>
      </c>
      <c r="H14" s="101"/>
      <c r="I14" s="199" t="s">
        <v>1492</v>
      </c>
      <c r="J14" s="102"/>
      <c r="K14" s="100" t="s">
        <v>1493</v>
      </c>
      <c r="L14" s="101"/>
      <c r="M14" s="199" t="s">
        <v>1547</v>
      </c>
      <c r="N14" s="99"/>
      <c r="O14" s="100" t="s">
        <v>1548</v>
      </c>
      <c r="P14" s="101"/>
      <c r="Q14" s="199" t="s">
        <v>1629</v>
      </c>
      <c r="R14" s="99"/>
      <c r="S14" s="100" t="s">
        <v>1630</v>
      </c>
      <c r="T14" s="101"/>
      <c r="U14" s="199" t="s">
        <v>1661</v>
      </c>
      <c r="V14" s="102"/>
      <c r="W14" s="100" t="s">
        <v>1662</v>
      </c>
      <c r="X14" s="101"/>
      <c r="Y14" s="199" t="s">
        <v>1715</v>
      </c>
      <c r="Z14" s="99"/>
      <c r="AA14" s="100" t="s">
        <v>1716</v>
      </c>
      <c r="AB14" s="101"/>
      <c r="AC14" s="199" t="s">
        <v>1920</v>
      </c>
      <c r="AD14" s="99"/>
      <c r="AE14" s="100" t="s">
        <v>1921</v>
      </c>
      <c r="AF14" s="101"/>
      <c r="AG14" s="199" t="s">
        <v>1944</v>
      </c>
      <c r="AH14" s="99"/>
      <c r="AI14" s="100" t="s">
        <v>1945</v>
      </c>
      <c r="AJ14" s="101"/>
      <c r="AK14" s="199" t="s">
        <v>1980</v>
      </c>
      <c r="AL14" s="102"/>
      <c r="AM14" s="100" t="s">
        <v>1352</v>
      </c>
      <c r="AN14" s="100"/>
    </row>
    <row r="15" spans="1:40">
      <c r="A15" s="199" t="s">
        <v>1354</v>
      </c>
      <c r="B15" s="99"/>
      <c r="C15" s="100" t="s">
        <v>1355</v>
      </c>
      <c r="D15" s="101"/>
      <c r="E15" s="199" t="s">
        <v>1406</v>
      </c>
      <c r="F15" s="99"/>
      <c r="G15" s="100" t="s">
        <v>1407</v>
      </c>
      <c r="H15" s="101"/>
      <c r="I15" s="199" t="s">
        <v>1494</v>
      </c>
      <c r="J15" s="102"/>
      <c r="K15" s="100" t="s">
        <v>1495</v>
      </c>
      <c r="L15" s="101"/>
      <c r="M15" s="199" t="s">
        <v>1549</v>
      </c>
      <c r="N15" s="99"/>
      <c r="O15" s="100" t="s">
        <v>1550</v>
      </c>
      <c r="P15" s="101"/>
      <c r="Q15" s="201" t="s">
        <v>1631</v>
      </c>
      <c r="R15" s="103"/>
      <c r="S15" s="100" t="s">
        <v>1632</v>
      </c>
      <c r="T15" s="101"/>
      <c r="U15" s="200" t="s">
        <v>1663</v>
      </c>
      <c r="V15" s="102"/>
      <c r="W15" s="100" t="s">
        <v>1664</v>
      </c>
      <c r="X15" s="101"/>
      <c r="Y15" s="199" t="s">
        <v>1717</v>
      </c>
      <c r="Z15" s="100"/>
      <c r="AA15" s="100" t="s">
        <v>1716</v>
      </c>
      <c r="AB15" s="101"/>
      <c r="AC15" s="200" t="s">
        <v>1922</v>
      </c>
      <c r="AD15" s="102"/>
      <c r="AE15" s="100" t="s">
        <v>1923</v>
      </c>
      <c r="AF15" s="101"/>
      <c r="AG15" s="199" t="s">
        <v>1946</v>
      </c>
      <c r="AH15" s="99"/>
      <c r="AI15" s="100" t="s">
        <v>1947</v>
      </c>
      <c r="AJ15" s="101"/>
      <c r="AK15" s="200" t="s">
        <v>1981</v>
      </c>
      <c r="AL15" s="102"/>
      <c r="AM15" s="100" t="s">
        <v>1352</v>
      </c>
      <c r="AN15" s="100"/>
    </row>
    <row r="16" spans="1:40">
      <c r="A16" s="199" t="s">
        <v>1356</v>
      </c>
      <c r="B16" s="99"/>
      <c r="C16" s="100" t="s">
        <v>1357</v>
      </c>
      <c r="D16" s="101"/>
      <c r="E16" s="199" t="s">
        <v>1408</v>
      </c>
      <c r="F16" s="102"/>
      <c r="G16" s="100" t="s">
        <v>1409</v>
      </c>
      <c r="H16" s="101"/>
      <c r="I16" s="200" t="s">
        <v>1496</v>
      </c>
      <c r="J16" s="102"/>
      <c r="K16" s="100" t="s">
        <v>1433</v>
      </c>
      <c r="L16" s="101"/>
      <c r="M16" s="199" t="s">
        <v>1551</v>
      </c>
      <c r="N16" s="99"/>
      <c r="O16" s="100" t="s">
        <v>1552</v>
      </c>
      <c r="P16" s="101"/>
      <c r="Q16" s="202" t="s">
        <v>1633</v>
      </c>
      <c r="R16" s="104"/>
      <c r="S16" s="100" t="s">
        <v>1634</v>
      </c>
      <c r="T16" s="101"/>
      <c r="U16" s="200" t="s">
        <v>1665</v>
      </c>
      <c r="V16" s="102"/>
      <c r="W16" s="100" t="s">
        <v>1666</v>
      </c>
      <c r="X16" s="101"/>
      <c r="Y16" s="199" t="s">
        <v>1718</v>
      </c>
      <c r="Z16" s="99"/>
      <c r="AA16" s="100" t="s">
        <v>1719</v>
      </c>
      <c r="AB16" s="101"/>
      <c r="AC16" s="201" t="s">
        <v>1924</v>
      </c>
      <c r="AD16" s="103"/>
      <c r="AE16" s="100" t="s">
        <v>1925</v>
      </c>
      <c r="AF16" s="101"/>
      <c r="AG16" s="199" t="s">
        <v>1948</v>
      </c>
      <c r="AH16" s="99"/>
      <c r="AI16" s="100" t="s">
        <v>1949</v>
      </c>
      <c r="AJ16" s="101"/>
      <c r="AK16" s="200" t="s">
        <v>1982</v>
      </c>
      <c r="AL16" s="103"/>
      <c r="AM16" s="100" t="s">
        <v>1352</v>
      </c>
      <c r="AN16" s="100"/>
    </row>
    <row r="17" spans="1:40">
      <c r="A17" s="199" t="s">
        <v>1358</v>
      </c>
      <c r="B17" s="99"/>
      <c r="C17" s="100" t="s">
        <v>1359</v>
      </c>
      <c r="D17" s="101"/>
      <c r="E17" s="199" t="s">
        <v>1410</v>
      </c>
      <c r="F17" s="102"/>
      <c r="G17" s="100" t="s">
        <v>1411</v>
      </c>
      <c r="H17" s="101"/>
      <c r="I17" s="200" t="s">
        <v>1497</v>
      </c>
      <c r="J17" s="102"/>
      <c r="K17" s="100" t="s">
        <v>1498</v>
      </c>
      <c r="L17" s="101"/>
      <c r="M17" s="199" t="s">
        <v>1553</v>
      </c>
      <c r="N17" s="99"/>
      <c r="O17" s="100" t="s">
        <v>1554</v>
      </c>
      <c r="P17" s="101"/>
      <c r="Q17" s="202" t="s">
        <v>1635</v>
      </c>
      <c r="R17" s="104"/>
      <c r="S17" s="100" t="s">
        <v>1636</v>
      </c>
      <c r="T17" s="101"/>
      <c r="U17" s="200" t="s">
        <v>1667</v>
      </c>
      <c r="V17" s="102"/>
      <c r="W17" s="100" t="s">
        <v>1668</v>
      </c>
      <c r="X17" s="101"/>
      <c r="Y17" s="199" t="s">
        <v>1720</v>
      </c>
      <c r="Z17" s="99"/>
      <c r="AA17" s="100" t="s">
        <v>1721</v>
      </c>
      <c r="AB17" s="101"/>
      <c r="AC17" s="201" t="s">
        <v>1926</v>
      </c>
      <c r="AD17" s="103"/>
      <c r="AE17" s="100" t="s">
        <v>1927</v>
      </c>
      <c r="AF17" s="101"/>
      <c r="AG17" s="200" t="s">
        <v>1950</v>
      </c>
      <c r="AH17" s="102"/>
      <c r="AI17" s="100" t="s">
        <v>1951</v>
      </c>
      <c r="AJ17" s="101"/>
      <c r="AK17" s="201" t="s">
        <v>1983</v>
      </c>
      <c r="AL17" s="99"/>
      <c r="AM17" s="100" t="s">
        <v>1352</v>
      </c>
      <c r="AN17" s="100"/>
    </row>
    <row r="18" spans="1:40">
      <c r="A18" s="199" t="s">
        <v>1360</v>
      </c>
      <c r="B18" s="99"/>
      <c r="C18" s="100" t="s">
        <v>1361</v>
      </c>
      <c r="D18" s="101"/>
      <c r="E18" s="199" t="s">
        <v>1412</v>
      </c>
      <c r="F18" s="102"/>
      <c r="G18" s="100" t="s">
        <v>1413</v>
      </c>
      <c r="H18" s="101"/>
      <c r="I18" s="200" t="s">
        <v>1499</v>
      </c>
      <c r="J18" s="102"/>
      <c r="K18" s="100" t="s">
        <v>1500</v>
      </c>
      <c r="L18" s="101"/>
      <c r="M18" s="199" t="s">
        <v>1555</v>
      </c>
      <c r="N18" s="99"/>
      <c r="O18" s="100" t="s">
        <v>1556</v>
      </c>
      <c r="P18" s="101"/>
      <c r="Q18" s="202" t="s">
        <v>1637</v>
      </c>
      <c r="R18" s="104"/>
      <c r="S18" s="100" t="s">
        <v>1638</v>
      </c>
      <c r="T18" s="101"/>
      <c r="U18" s="200" t="s">
        <v>1669</v>
      </c>
      <c r="V18" s="103"/>
      <c r="W18" s="100" t="s">
        <v>1670</v>
      </c>
      <c r="X18" s="101"/>
      <c r="Y18" s="199" t="s">
        <v>1722</v>
      </c>
      <c r="Z18" s="99"/>
      <c r="AA18" s="100" t="s">
        <v>1723</v>
      </c>
      <c r="AB18" s="101"/>
      <c r="AC18" s="202" t="s">
        <v>1928</v>
      </c>
      <c r="AD18" s="104"/>
      <c r="AE18" s="100" t="s">
        <v>1929</v>
      </c>
      <c r="AF18" s="101"/>
      <c r="AG18" s="200" t="s">
        <v>1952</v>
      </c>
      <c r="AH18" s="102"/>
      <c r="AI18" s="100" t="s">
        <v>1953</v>
      </c>
      <c r="AJ18" s="101"/>
      <c r="AK18" s="201" t="s">
        <v>1984</v>
      </c>
      <c r="AL18" s="103"/>
      <c r="AM18" s="100" t="s">
        <v>1352</v>
      </c>
      <c r="AN18" s="100"/>
    </row>
    <row r="19" spans="1:40">
      <c r="A19" s="199" t="s">
        <v>1362</v>
      </c>
      <c r="B19" s="102"/>
      <c r="C19" s="100" t="s">
        <v>1352</v>
      </c>
      <c r="D19" s="101"/>
      <c r="E19" s="200" t="s">
        <v>1414</v>
      </c>
      <c r="F19" s="102"/>
      <c r="G19" s="100" t="s">
        <v>1415</v>
      </c>
      <c r="H19" s="101"/>
      <c r="I19" s="200" t="s">
        <v>1501</v>
      </c>
      <c r="J19" s="102"/>
      <c r="K19" s="100" t="s">
        <v>1502</v>
      </c>
      <c r="L19" s="101"/>
      <c r="M19" s="200" t="s">
        <v>1557</v>
      </c>
      <c r="N19" s="102"/>
      <c r="O19" s="100" t="s">
        <v>1558</v>
      </c>
      <c r="P19" s="101"/>
      <c r="Q19" s="202" t="s">
        <v>1639</v>
      </c>
      <c r="R19" s="104"/>
      <c r="S19" s="100" t="s">
        <v>1640</v>
      </c>
      <c r="T19" s="101"/>
      <c r="U19" s="200" t="s">
        <v>1671</v>
      </c>
      <c r="V19" s="104"/>
      <c r="W19" s="100" t="s">
        <v>1672</v>
      </c>
      <c r="X19" s="101"/>
      <c r="Y19" s="199" t="s">
        <v>1724</v>
      </c>
      <c r="Z19" s="99"/>
      <c r="AA19" s="100" t="s">
        <v>1725</v>
      </c>
      <c r="AB19" s="101"/>
      <c r="AC19" s="202" t="s">
        <v>1930</v>
      </c>
      <c r="AD19" s="104"/>
      <c r="AE19" s="100" t="s">
        <v>1931</v>
      </c>
      <c r="AF19" s="101"/>
      <c r="AG19" s="200" t="s">
        <v>1954</v>
      </c>
      <c r="AH19" s="102"/>
      <c r="AI19" s="100" t="s">
        <v>1955</v>
      </c>
      <c r="AJ19" s="100"/>
    </row>
    <row r="20" spans="1:40">
      <c r="A20" s="199" t="s">
        <v>1363</v>
      </c>
      <c r="B20" s="102"/>
      <c r="C20" s="100" t="s">
        <v>1364</v>
      </c>
      <c r="D20" s="101"/>
      <c r="E20" s="200" t="s">
        <v>1416</v>
      </c>
      <c r="F20" s="103"/>
      <c r="G20" s="100" t="s">
        <v>1417</v>
      </c>
      <c r="H20" s="101"/>
      <c r="I20" s="200" t="s">
        <v>1503</v>
      </c>
      <c r="J20" s="103"/>
      <c r="K20" s="100" t="s">
        <v>1504</v>
      </c>
      <c r="L20" s="101"/>
      <c r="M20" s="200" t="s">
        <v>1559</v>
      </c>
      <c r="N20" s="103"/>
      <c r="O20" s="100" t="s">
        <v>1560</v>
      </c>
      <c r="P20" s="101"/>
      <c r="Q20" s="202" t="s">
        <v>1641</v>
      </c>
      <c r="R20" s="104"/>
      <c r="S20" s="100" t="s">
        <v>1642</v>
      </c>
      <c r="T20" s="101"/>
      <c r="U20" s="200" t="s">
        <v>1673</v>
      </c>
      <c r="V20" s="104"/>
      <c r="W20" s="100" t="s">
        <v>1674</v>
      </c>
      <c r="X20" s="101"/>
      <c r="Y20" s="199" t="s">
        <v>1726</v>
      </c>
      <c r="Z20" s="99"/>
      <c r="AA20" s="100" t="s">
        <v>1727</v>
      </c>
      <c r="AB20" s="101"/>
      <c r="AC20" s="202" t="s">
        <v>1932</v>
      </c>
      <c r="AD20" s="104"/>
      <c r="AE20" s="100" t="s">
        <v>1933</v>
      </c>
      <c r="AF20" s="101"/>
      <c r="AG20" s="200" t="s">
        <v>1956</v>
      </c>
      <c r="AH20" s="102"/>
      <c r="AI20" s="100" t="s">
        <v>1957</v>
      </c>
      <c r="AJ20" s="100"/>
    </row>
    <row r="21" spans="1:40">
      <c r="A21" s="200" t="s">
        <v>1365</v>
      </c>
      <c r="B21" s="103"/>
      <c r="C21" s="100" t="s">
        <v>1366</v>
      </c>
      <c r="D21" s="101"/>
      <c r="E21" s="200" t="s">
        <v>1418</v>
      </c>
      <c r="F21" s="103"/>
      <c r="G21" s="100" t="s">
        <v>1419</v>
      </c>
      <c r="H21" s="101"/>
      <c r="I21" s="200" t="s">
        <v>1505</v>
      </c>
      <c r="J21" s="104"/>
      <c r="K21" s="100" t="s">
        <v>1506</v>
      </c>
      <c r="L21" s="101"/>
      <c r="M21" s="200" t="s">
        <v>1561</v>
      </c>
      <c r="N21" s="103"/>
      <c r="O21" s="100" t="s">
        <v>1433</v>
      </c>
      <c r="P21" s="101"/>
      <c r="Q21" s="202" t="s">
        <v>1643</v>
      </c>
      <c r="R21" s="104"/>
      <c r="S21" s="100" t="s">
        <v>1644</v>
      </c>
      <c r="T21" s="101"/>
      <c r="U21" s="201" t="s">
        <v>1675</v>
      </c>
      <c r="V21" s="104"/>
      <c r="W21" s="100" t="s">
        <v>1676</v>
      </c>
      <c r="X21" s="101"/>
      <c r="Y21" s="199" t="s">
        <v>1728</v>
      </c>
      <c r="Z21" s="99"/>
      <c r="AA21" s="100" t="s">
        <v>1729</v>
      </c>
      <c r="AB21" s="101"/>
      <c r="AC21" s="202" t="s">
        <v>1934</v>
      </c>
      <c r="AD21" s="104"/>
      <c r="AE21" s="100" t="s">
        <v>1935</v>
      </c>
      <c r="AF21" s="101"/>
      <c r="AG21" s="200" t="s">
        <v>1958</v>
      </c>
      <c r="AH21" s="102"/>
      <c r="AI21" s="100" t="s">
        <v>1959</v>
      </c>
      <c r="AJ21" s="100"/>
    </row>
    <row r="22" spans="1:40">
      <c r="A22" s="200" t="s">
        <v>1367</v>
      </c>
      <c r="B22" s="103"/>
      <c r="C22" s="100" t="s">
        <v>1368</v>
      </c>
      <c r="D22" s="101"/>
      <c r="E22" s="200" t="s">
        <v>1420</v>
      </c>
      <c r="F22" s="103"/>
      <c r="G22" s="100" t="s">
        <v>1421</v>
      </c>
      <c r="H22" s="101"/>
      <c r="I22" s="200" t="s">
        <v>1507</v>
      </c>
      <c r="J22" s="104"/>
      <c r="K22" s="100" t="s">
        <v>1508</v>
      </c>
      <c r="L22" s="101"/>
      <c r="M22" s="200" t="s">
        <v>1562</v>
      </c>
      <c r="N22" s="103"/>
      <c r="O22" s="100" t="s">
        <v>1563</v>
      </c>
      <c r="P22" s="101"/>
      <c r="Q22" s="203" t="s">
        <v>1645</v>
      </c>
      <c r="R22" s="105"/>
      <c r="S22" s="100" t="s">
        <v>1646</v>
      </c>
      <c r="T22" s="101"/>
      <c r="U22" s="201" t="s">
        <v>1677</v>
      </c>
      <c r="V22" s="104"/>
      <c r="W22" s="100" t="s">
        <v>1678</v>
      </c>
      <c r="X22" s="101"/>
      <c r="Y22" s="199" t="s">
        <v>1730</v>
      </c>
      <c r="Z22" s="99"/>
      <c r="AA22" s="100" t="s">
        <v>1731</v>
      </c>
      <c r="AB22" s="101"/>
      <c r="AC22" s="202" t="s">
        <v>1936</v>
      </c>
      <c r="AD22" s="104"/>
      <c r="AE22" s="100" t="s">
        <v>1937</v>
      </c>
      <c r="AF22" s="101"/>
      <c r="AG22" s="201" t="s">
        <v>1960</v>
      </c>
      <c r="AH22" s="103"/>
      <c r="AI22" s="100" t="s">
        <v>1961</v>
      </c>
      <c r="AJ22" s="100"/>
    </row>
    <row r="23" spans="1:40">
      <c r="A23" s="200" t="s">
        <v>1369</v>
      </c>
      <c r="B23" s="103"/>
      <c r="C23" s="100" t="s">
        <v>1370</v>
      </c>
      <c r="D23" s="101"/>
      <c r="E23" s="200" t="s">
        <v>1422</v>
      </c>
      <c r="F23" s="103"/>
      <c r="G23" s="100" t="s">
        <v>1423</v>
      </c>
      <c r="H23" s="101"/>
      <c r="I23" s="201" t="s">
        <v>1509</v>
      </c>
      <c r="J23" s="105"/>
      <c r="K23" s="100" t="s">
        <v>1510</v>
      </c>
      <c r="L23" s="101"/>
      <c r="M23" s="200" t="s">
        <v>1564</v>
      </c>
      <c r="N23" s="104"/>
      <c r="O23" s="100" t="s">
        <v>1565</v>
      </c>
      <c r="P23" s="101"/>
      <c r="Q23" s="203" t="s">
        <v>1647</v>
      </c>
      <c r="R23" s="106"/>
      <c r="S23" s="100" t="s">
        <v>1648</v>
      </c>
      <c r="T23" s="101"/>
      <c r="U23" s="201" t="s">
        <v>1679</v>
      </c>
      <c r="V23" s="104"/>
      <c r="W23" s="100" t="s">
        <v>1580</v>
      </c>
      <c r="X23" s="101"/>
      <c r="Y23" s="199" t="s">
        <v>1732</v>
      </c>
      <c r="Z23" s="100"/>
      <c r="AA23" s="100" t="s">
        <v>1733</v>
      </c>
      <c r="AB23" s="101"/>
      <c r="AC23" s="202" t="s">
        <v>1938</v>
      </c>
      <c r="AD23" s="104"/>
      <c r="AE23" s="100" t="s">
        <v>1939</v>
      </c>
      <c r="AF23" s="101"/>
      <c r="AG23" s="201" t="s">
        <v>1962</v>
      </c>
      <c r="AH23" s="103"/>
      <c r="AI23" s="100" t="s">
        <v>1963</v>
      </c>
      <c r="AJ23" s="100"/>
    </row>
    <row r="24" spans="1:40">
      <c r="A24" s="201" t="s">
        <v>1371</v>
      </c>
      <c r="B24" s="103"/>
      <c r="C24" s="100" t="s">
        <v>1372</v>
      </c>
      <c r="D24" s="101"/>
      <c r="E24" s="200" t="s">
        <v>1424</v>
      </c>
      <c r="F24" s="103"/>
      <c r="G24" s="100" t="s">
        <v>1425</v>
      </c>
      <c r="H24" s="101"/>
      <c r="I24" s="201" t="s">
        <v>1511</v>
      </c>
      <c r="J24" s="105"/>
      <c r="K24" s="100" t="s">
        <v>1512</v>
      </c>
      <c r="L24" s="101"/>
      <c r="M24" s="200" t="s">
        <v>1566</v>
      </c>
      <c r="N24" s="104"/>
      <c r="O24" s="100" t="s">
        <v>1567</v>
      </c>
      <c r="P24" s="101"/>
      <c r="Q24" s="203" t="s">
        <v>1649</v>
      </c>
      <c r="R24" s="100"/>
      <c r="S24" s="100" t="s">
        <v>1650</v>
      </c>
      <c r="T24" s="101"/>
      <c r="U24" s="202" t="s">
        <v>1680</v>
      </c>
      <c r="V24" s="104"/>
      <c r="W24" s="100" t="s">
        <v>1681</v>
      </c>
      <c r="X24" s="101"/>
      <c r="Y24" s="199" t="s">
        <v>1734</v>
      </c>
      <c r="Z24" s="99"/>
      <c r="AA24" s="100" t="s">
        <v>1735</v>
      </c>
      <c r="AB24" s="101"/>
      <c r="AC24" s="202" t="s">
        <v>1940</v>
      </c>
      <c r="AD24" s="100"/>
      <c r="AE24" s="100" t="s">
        <v>1941</v>
      </c>
      <c r="AF24" s="101"/>
      <c r="AG24" s="201" t="s">
        <v>1964</v>
      </c>
      <c r="AH24" s="103"/>
      <c r="AI24" s="100" t="s">
        <v>1965</v>
      </c>
      <c r="AJ24" s="100"/>
    </row>
    <row r="25" spans="1:40">
      <c r="A25" s="201" t="s">
        <v>1373</v>
      </c>
      <c r="B25" s="104"/>
      <c r="C25" s="100" t="s">
        <v>1374</v>
      </c>
      <c r="D25" s="101"/>
      <c r="E25" s="200" t="s">
        <v>1426</v>
      </c>
      <c r="F25" s="104"/>
      <c r="G25" s="100" t="s">
        <v>1425</v>
      </c>
      <c r="H25" s="101"/>
      <c r="I25" s="201" t="s">
        <v>1513</v>
      </c>
      <c r="J25" s="105"/>
      <c r="K25" s="100" t="s">
        <v>1514</v>
      </c>
      <c r="L25" s="101"/>
      <c r="M25" s="201" t="s">
        <v>1568</v>
      </c>
      <c r="N25" s="104"/>
      <c r="O25" s="100" t="s">
        <v>1569</v>
      </c>
      <c r="P25" s="101"/>
      <c r="Q25" s="203" t="s">
        <v>1651</v>
      </c>
      <c r="R25" s="100"/>
      <c r="S25" s="100" t="s">
        <v>1652</v>
      </c>
      <c r="T25" s="101"/>
      <c r="U25" s="202" t="s">
        <v>1682</v>
      </c>
      <c r="V25" s="105"/>
      <c r="W25" s="100" t="s">
        <v>1584</v>
      </c>
      <c r="X25" s="101"/>
      <c r="Y25" s="199" t="s">
        <v>1736</v>
      </c>
      <c r="Z25" s="99"/>
      <c r="AA25" s="100" t="s">
        <v>1737</v>
      </c>
      <c r="AB25" s="100"/>
      <c r="AG25" s="201" t="s">
        <v>1966</v>
      </c>
      <c r="AH25" s="104"/>
      <c r="AI25" s="100" t="s">
        <v>1967</v>
      </c>
      <c r="AJ25" s="100"/>
    </row>
    <row r="26" spans="1:40">
      <c r="A26" s="201" t="s">
        <v>1375</v>
      </c>
      <c r="B26" s="104"/>
      <c r="C26" s="100" t="s">
        <v>1376</v>
      </c>
      <c r="D26" s="101"/>
      <c r="E26" s="201" t="s">
        <v>1427</v>
      </c>
      <c r="F26" s="104"/>
      <c r="G26" s="100" t="s">
        <v>1428</v>
      </c>
      <c r="H26" s="101"/>
      <c r="I26" s="202" t="s">
        <v>1515</v>
      </c>
      <c r="J26" s="105"/>
      <c r="K26" s="100" t="s">
        <v>1516</v>
      </c>
      <c r="L26" s="101"/>
      <c r="M26" s="201" t="s">
        <v>1570</v>
      </c>
      <c r="N26" s="104"/>
      <c r="O26" s="100" t="s">
        <v>1571</v>
      </c>
      <c r="P26" s="101"/>
      <c r="Q26" s="204" t="s">
        <v>1653</v>
      </c>
      <c r="R26" s="100"/>
      <c r="S26" s="100" t="s">
        <v>1654</v>
      </c>
      <c r="T26" s="101"/>
      <c r="U26" s="202" t="s">
        <v>1683</v>
      </c>
      <c r="V26" s="106"/>
      <c r="W26" s="100" t="s">
        <v>1684</v>
      </c>
      <c r="X26" s="101"/>
      <c r="Y26" s="199" t="s">
        <v>1738</v>
      </c>
      <c r="Z26" s="99"/>
      <c r="AA26" s="100" t="s">
        <v>1739</v>
      </c>
      <c r="AB26" s="100"/>
      <c r="AG26" s="202" t="s">
        <v>1968</v>
      </c>
      <c r="AH26" s="105"/>
      <c r="AI26" s="100" t="s">
        <v>1969</v>
      </c>
      <c r="AJ26" s="100"/>
    </row>
    <row r="27" spans="1:40">
      <c r="A27" s="201" t="s">
        <v>1377</v>
      </c>
      <c r="B27" s="103"/>
      <c r="C27" s="100" t="s">
        <v>1378</v>
      </c>
      <c r="D27" s="101"/>
      <c r="E27" s="201" t="s">
        <v>1429</v>
      </c>
      <c r="F27" s="104"/>
      <c r="G27" s="100" t="s">
        <v>1415</v>
      </c>
      <c r="H27" s="101"/>
      <c r="I27" s="202" t="s">
        <v>1517</v>
      </c>
      <c r="J27" s="106"/>
      <c r="K27" s="100" t="s">
        <v>1518</v>
      </c>
      <c r="L27" s="101"/>
      <c r="M27" s="201" t="s">
        <v>1572</v>
      </c>
      <c r="N27" s="104"/>
      <c r="O27" s="100" t="s">
        <v>1573</v>
      </c>
      <c r="P27" s="101"/>
      <c r="Q27" s="205" t="s">
        <v>1655</v>
      </c>
      <c r="R27" s="100"/>
      <c r="S27" s="100" t="s">
        <v>1656</v>
      </c>
      <c r="T27" s="101"/>
      <c r="U27" s="202" t="s">
        <v>1685</v>
      </c>
      <c r="V27" s="107"/>
      <c r="W27" s="100" t="s">
        <v>1686</v>
      </c>
      <c r="X27" s="101"/>
      <c r="Y27" s="199" t="s">
        <v>1740</v>
      </c>
      <c r="Z27" s="99"/>
      <c r="AA27" s="100" t="s">
        <v>1741</v>
      </c>
      <c r="AB27" s="100"/>
      <c r="AG27" s="203" t="s">
        <v>1962</v>
      </c>
      <c r="AH27" s="106"/>
      <c r="AI27" s="100" t="s">
        <v>1963</v>
      </c>
      <c r="AJ27" s="100"/>
    </row>
    <row r="28" spans="1:40">
      <c r="A28" s="201" t="s">
        <v>1379</v>
      </c>
      <c r="B28" s="104"/>
      <c r="C28" s="100" t="s">
        <v>1380</v>
      </c>
      <c r="D28" s="101"/>
      <c r="E28" s="201" t="s">
        <v>1430</v>
      </c>
      <c r="F28" s="104"/>
      <c r="G28" s="100" t="s">
        <v>1431</v>
      </c>
      <c r="H28" s="101"/>
      <c r="I28" s="202" t="s">
        <v>1519</v>
      </c>
      <c r="J28" s="107"/>
      <c r="K28" s="100" t="s">
        <v>1520</v>
      </c>
      <c r="L28" s="101"/>
      <c r="M28" s="201" t="s">
        <v>1574</v>
      </c>
      <c r="N28" s="104"/>
      <c r="O28" s="100" t="s">
        <v>1575</v>
      </c>
      <c r="P28" s="101"/>
      <c r="Q28" s="205" t="s">
        <v>1657</v>
      </c>
      <c r="R28" s="100"/>
      <c r="S28" s="100" t="s">
        <v>1658</v>
      </c>
      <c r="T28" s="101"/>
      <c r="U28" s="202" t="s">
        <v>1687</v>
      </c>
      <c r="V28" s="107"/>
      <c r="W28" s="100" t="s">
        <v>1688</v>
      </c>
      <c r="X28" s="101"/>
      <c r="Y28" s="199" t="s">
        <v>1742</v>
      </c>
      <c r="Z28" s="102"/>
      <c r="AA28" s="100" t="s">
        <v>1743</v>
      </c>
      <c r="AB28" s="100"/>
      <c r="AG28" s="203" t="s">
        <v>1970</v>
      </c>
      <c r="AH28" s="107"/>
      <c r="AI28" s="100" t="s">
        <v>1971</v>
      </c>
      <c r="AJ28" s="100"/>
    </row>
    <row r="29" spans="1:40">
      <c r="A29" s="202" t="s">
        <v>1381</v>
      </c>
      <c r="B29" s="104"/>
      <c r="C29" s="100" t="s">
        <v>1382</v>
      </c>
      <c r="D29" s="101"/>
      <c r="E29" s="201" t="s">
        <v>1432</v>
      </c>
      <c r="F29" s="104"/>
      <c r="G29" s="100" t="s">
        <v>1433</v>
      </c>
      <c r="H29" s="101"/>
      <c r="I29" s="202" t="s">
        <v>1521</v>
      </c>
      <c r="J29" s="100"/>
      <c r="K29" s="100" t="s">
        <v>1522</v>
      </c>
      <c r="L29" s="101"/>
      <c r="M29" s="201" t="s">
        <v>1576</v>
      </c>
      <c r="N29" s="104"/>
      <c r="O29" s="100" t="s">
        <v>1577</v>
      </c>
      <c r="P29" s="100"/>
      <c r="U29" s="202" t="s">
        <v>1689</v>
      </c>
      <c r="V29" s="107"/>
      <c r="W29" s="100" t="s">
        <v>1690</v>
      </c>
      <c r="X29" s="101"/>
      <c r="Y29" s="199" t="s">
        <v>1744</v>
      </c>
      <c r="Z29" s="102"/>
      <c r="AA29" s="100" t="s">
        <v>1598</v>
      </c>
      <c r="AB29" s="100"/>
      <c r="AG29" s="204" t="s">
        <v>1972</v>
      </c>
      <c r="AH29" s="107"/>
      <c r="AI29" s="100" t="s">
        <v>1973</v>
      </c>
      <c r="AJ29" s="100"/>
    </row>
    <row r="30" spans="1:40">
      <c r="A30" s="202" t="s">
        <v>1383</v>
      </c>
      <c r="B30" s="105"/>
      <c r="C30" s="100" t="s">
        <v>1384</v>
      </c>
      <c r="D30" s="101"/>
      <c r="E30" s="201" t="s">
        <v>1434</v>
      </c>
      <c r="F30" s="104"/>
      <c r="G30" s="100" t="s">
        <v>1435</v>
      </c>
      <c r="H30" s="101"/>
      <c r="I30" s="203" t="s">
        <v>1523</v>
      </c>
      <c r="J30" s="100"/>
      <c r="K30" s="100" t="s">
        <v>1524</v>
      </c>
      <c r="L30" s="101"/>
      <c r="M30" s="201" t="s">
        <v>1578</v>
      </c>
      <c r="N30" s="104"/>
      <c r="O30" s="100" t="s">
        <v>1425</v>
      </c>
      <c r="P30" s="100"/>
      <c r="U30" s="202" t="s">
        <v>1691</v>
      </c>
      <c r="V30" s="100"/>
      <c r="W30" s="100" t="s">
        <v>1692</v>
      </c>
      <c r="X30" s="101"/>
      <c r="Y30" s="199" t="s">
        <v>1745</v>
      </c>
      <c r="Z30" s="102"/>
      <c r="AA30" s="100" t="s">
        <v>1746</v>
      </c>
      <c r="AB30" s="100"/>
      <c r="AG30" s="205" t="s">
        <v>1974</v>
      </c>
      <c r="AH30" s="100"/>
      <c r="AI30" s="100" t="s">
        <v>1975</v>
      </c>
      <c r="AJ30" s="100"/>
    </row>
    <row r="31" spans="1:40">
      <c r="A31" s="202" t="s">
        <v>1385</v>
      </c>
      <c r="B31" s="107"/>
      <c r="C31" s="100" t="s">
        <v>1386</v>
      </c>
      <c r="D31" s="101"/>
      <c r="E31" s="201" t="s">
        <v>1436</v>
      </c>
      <c r="F31" s="104"/>
      <c r="G31" s="100" t="s">
        <v>1437</v>
      </c>
      <c r="H31" s="101"/>
      <c r="I31" s="203" t="s">
        <v>1525</v>
      </c>
      <c r="J31" s="100"/>
      <c r="K31" s="100" t="s">
        <v>1526</v>
      </c>
      <c r="L31" s="101"/>
      <c r="M31" s="201" t="s">
        <v>1579</v>
      </c>
      <c r="N31" s="104"/>
      <c r="O31" s="100" t="s">
        <v>1580</v>
      </c>
      <c r="P31" s="100"/>
      <c r="U31" s="202" t="s">
        <v>1693</v>
      </c>
      <c r="V31" s="100"/>
      <c r="W31" s="100" t="s">
        <v>1694</v>
      </c>
      <c r="X31" s="101"/>
      <c r="Y31" s="199" t="s">
        <v>1747</v>
      </c>
      <c r="Z31" s="100"/>
      <c r="AA31" s="100" t="s">
        <v>1748</v>
      </c>
      <c r="AB31" s="100"/>
      <c r="AG31" s="205" t="s">
        <v>1976</v>
      </c>
      <c r="AH31" s="100"/>
      <c r="AI31" s="100" t="s">
        <v>1977</v>
      </c>
      <c r="AJ31" s="100"/>
    </row>
    <row r="32" spans="1:40">
      <c r="A32" s="202" t="s">
        <v>1387</v>
      </c>
      <c r="B32" s="107"/>
      <c r="C32" s="100" t="s">
        <v>1388</v>
      </c>
      <c r="D32" s="101"/>
      <c r="E32" s="201" t="s">
        <v>1438</v>
      </c>
      <c r="F32" s="104"/>
      <c r="G32" s="100" t="s">
        <v>1439</v>
      </c>
      <c r="H32" s="101"/>
      <c r="I32" s="203" t="s">
        <v>1527</v>
      </c>
      <c r="J32" s="100"/>
      <c r="K32" s="100" t="s">
        <v>1528</v>
      </c>
      <c r="L32" s="101"/>
      <c r="M32" s="202" t="s">
        <v>1581</v>
      </c>
      <c r="N32" s="104"/>
      <c r="O32" s="100" t="s">
        <v>1582</v>
      </c>
      <c r="P32" s="100"/>
      <c r="U32" s="202" t="s">
        <v>1695</v>
      </c>
      <c r="V32" s="100"/>
      <c r="W32" s="100" t="s">
        <v>1696</v>
      </c>
      <c r="X32" s="101"/>
      <c r="Y32" s="199" t="s">
        <v>1749</v>
      </c>
      <c r="Z32" s="99"/>
      <c r="AA32" s="100" t="s">
        <v>1750</v>
      </c>
      <c r="AB32" s="100"/>
    </row>
    <row r="33" spans="1:28">
      <c r="A33" s="202" t="s">
        <v>1389</v>
      </c>
      <c r="B33" s="100"/>
      <c r="C33" s="100" t="s">
        <v>1390</v>
      </c>
      <c r="D33" s="101"/>
      <c r="E33" s="202" t="s">
        <v>1440</v>
      </c>
      <c r="F33" s="105"/>
      <c r="G33" s="100" t="s">
        <v>1441</v>
      </c>
      <c r="H33" s="101"/>
      <c r="I33" s="203" t="s">
        <v>1529</v>
      </c>
      <c r="J33" s="100"/>
      <c r="K33" s="100" t="s">
        <v>1530</v>
      </c>
      <c r="L33" s="101"/>
      <c r="M33" s="202" t="s">
        <v>1583</v>
      </c>
      <c r="N33" s="104"/>
      <c r="O33" s="100" t="s">
        <v>1584</v>
      </c>
      <c r="P33" s="100"/>
      <c r="U33" s="203" t="s">
        <v>1697</v>
      </c>
      <c r="V33" s="100"/>
      <c r="W33" s="100" t="s">
        <v>1698</v>
      </c>
      <c r="X33" s="101"/>
      <c r="Y33" s="199" t="s">
        <v>1751</v>
      </c>
      <c r="Z33" s="102"/>
      <c r="AA33" s="100" t="s">
        <v>1752</v>
      </c>
      <c r="AB33" s="100"/>
    </row>
    <row r="34" spans="1:28">
      <c r="A34" s="203" t="s">
        <v>1391</v>
      </c>
      <c r="B34" s="100"/>
      <c r="C34" s="100" t="s">
        <v>1392</v>
      </c>
      <c r="D34" s="101"/>
      <c r="E34" s="202" t="s">
        <v>1442</v>
      </c>
      <c r="F34" s="105"/>
      <c r="G34" s="100" t="s">
        <v>1415</v>
      </c>
      <c r="H34" s="101"/>
      <c r="I34" s="203" t="s">
        <v>1531</v>
      </c>
      <c r="J34" s="100"/>
      <c r="K34" s="100" t="s">
        <v>1532</v>
      </c>
      <c r="L34" s="101"/>
      <c r="M34" s="202" t="s">
        <v>1585</v>
      </c>
      <c r="N34" s="105"/>
      <c r="O34" s="100" t="s">
        <v>1586</v>
      </c>
      <c r="P34" s="100"/>
      <c r="U34" s="204" t="s">
        <v>1699</v>
      </c>
      <c r="V34" s="100"/>
      <c r="W34" s="100" t="s">
        <v>1700</v>
      </c>
      <c r="X34" s="101"/>
      <c r="Y34" s="200" t="s">
        <v>1753</v>
      </c>
      <c r="Z34" s="102"/>
      <c r="AA34" s="100" t="s">
        <v>1754</v>
      </c>
      <c r="AB34" s="100"/>
    </row>
    <row r="35" spans="1:28">
      <c r="A35" s="203" t="s">
        <v>1393</v>
      </c>
      <c r="B35" s="100"/>
      <c r="C35" s="100" t="s">
        <v>1394</v>
      </c>
      <c r="D35" s="101"/>
      <c r="E35" s="202" t="s">
        <v>1443</v>
      </c>
      <c r="F35" s="105"/>
      <c r="G35" s="100" t="s">
        <v>1444</v>
      </c>
      <c r="H35" s="101"/>
      <c r="I35" s="203" t="s">
        <v>1533</v>
      </c>
      <c r="J35" s="100"/>
      <c r="K35" s="100" t="s">
        <v>1534</v>
      </c>
      <c r="L35" s="101"/>
      <c r="M35" s="202" t="s">
        <v>1587</v>
      </c>
      <c r="N35" s="105"/>
      <c r="O35" s="100" t="s">
        <v>1588</v>
      </c>
      <c r="P35" s="100"/>
      <c r="U35" s="204" t="s">
        <v>1701</v>
      </c>
      <c r="V35" s="100"/>
      <c r="W35" s="100" t="s">
        <v>1702</v>
      </c>
      <c r="X35" s="101"/>
      <c r="Y35" s="200" t="s">
        <v>1755</v>
      </c>
      <c r="Z35" s="102"/>
      <c r="AA35" s="100" t="s">
        <v>1756</v>
      </c>
      <c r="AB35" s="100"/>
    </row>
    <row r="36" spans="1:28">
      <c r="A36" s="204" t="s">
        <v>1395</v>
      </c>
      <c r="B36" s="100"/>
      <c r="C36" s="100" t="s">
        <v>1396</v>
      </c>
      <c r="D36" s="101"/>
      <c r="E36" s="202" t="s">
        <v>1445</v>
      </c>
      <c r="F36" s="106"/>
      <c r="G36" s="100" t="s">
        <v>1446</v>
      </c>
      <c r="H36" s="101"/>
      <c r="I36" s="203" t="s">
        <v>1535</v>
      </c>
      <c r="J36" s="100"/>
      <c r="K36" s="100" t="s">
        <v>1536</v>
      </c>
      <c r="L36" s="101"/>
      <c r="M36" s="202" t="s">
        <v>1589</v>
      </c>
      <c r="N36" s="107"/>
      <c r="O36" s="100" t="s">
        <v>1590</v>
      </c>
      <c r="P36" s="100"/>
      <c r="U36" s="204" t="s">
        <v>1703</v>
      </c>
      <c r="V36" s="100"/>
      <c r="W36" s="100" t="s">
        <v>1704</v>
      </c>
      <c r="X36" s="101"/>
      <c r="Y36" s="200" t="s">
        <v>1757</v>
      </c>
      <c r="Z36" s="102"/>
      <c r="AA36" s="100" t="s">
        <v>1758</v>
      </c>
      <c r="AB36" s="100"/>
    </row>
    <row r="37" spans="1:28">
      <c r="A37" s="205" t="s">
        <v>1397</v>
      </c>
      <c r="B37" s="100"/>
      <c r="C37" s="100" t="s">
        <v>1398</v>
      </c>
      <c r="D37" s="101"/>
      <c r="E37" s="202" t="s">
        <v>1447</v>
      </c>
      <c r="F37" s="108"/>
      <c r="G37" s="100" t="s">
        <v>1448</v>
      </c>
      <c r="H37" s="101"/>
      <c r="I37" s="204" t="s">
        <v>1537</v>
      </c>
      <c r="J37" s="100"/>
      <c r="K37" s="100" t="s">
        <v>1538</v>
      </c>
      <c r="L37" s="101"/>
      <c r="M37" s="202" t="s">
        <v>1591</v>
      </c>
      <c r="N37" s="100"/>
      <c r="O37" s="100" t="s">
        <v>1592</v>
      </c>
      <c r="P37" s="100"/>
      <c r="U37" s="205" t="s">
        <v>1705</v>
      </c>
      <c r="V37" s="100"/>
      <c r="W37" s="100" t="s">
        <v>1706</v>
      </c>
      <c r="X37" s="101"/>
      <c r="Y37" s="200" t="s">
        <v>1759</v>
      </c>
      <c r="Z37" s="102"/>
      <c r="AA37" s="100" t="s">
        <v>1760</v>
      </c>
      <c r="AB37" s="100"/>
    </row>
    <row r="38" spans="1:28">
      <c r="A38" s="205" t="s">
        <v>1399</v>
      </c>
      <c r="B38" s="100"/>
      <c r="C38" s="100" t="s">
        <v>1400</v>
      </c>
      <c r="D38" s="101"/>
      <c r="E38" s="202" t="s">
        <v>1449</v>
      </c>
      <c r="F38" s="107"/>
      <c r="G38" s="100" t="s">
        <v>1435</v>
      </c>
      <c r="H38" s="101"/>
      <c r="I38" s="204" t="s">
        <v>1537</v>
      </c>
      <c r="J38" s="100"/>
      <c r="K38" s="100" t="s">
        <v>1538</v>
      </c>
      <c r="L38" s="101"/>
      <c r="M38" s="202" t="s">
        <v>1593</v>
      </c>
      <c r="N38" s="100"/>
      <c r="O38" s="100" t="s">
        <v>1594</v>
      </c>
      <c r="P38" s="100"/>
      <c r="U38" s="205" t="s">
        <v>1707</v>
      </c>
      <c r="V38" s="100"/>
      <c r="W38" s="100" t="s">
        <v>1708</v>
      </c>
      <c r="X38" s="101"/>
      <c r="Y38" s="200" t="s">
        <v>1761</v>
      </c>
      <c r="Z38" s="102"/>
      <c r="AA38" s="100" t="s">
        <v>1762</v>
      </c>
      <c r="AB38" s="100"/>
    </row>
    <row r="39" spans="1:28">
      <c r="A39" s="205" t="s">
        <v>1401</v>
      </c>
      <c r="B39" s="100"/>
      <c r="C39" s="100" t="s">
        <v>1402</v>
      </c>
      <c r="D39" s="101"/>
      <c r="E39" s="202" t="s">
        <v>1450</v>
      </c>
      <c r="F39" s="107"/>
      <c r="G39" s="100" t="s">
        <v>1451</v>
      </c>
      <c r="H39" s="101"/>
      <c r="I39" s="204" t="s">
        <v>1539</v>
      </c>
      <c r="J39" s="100"/>
      <c r="K39" s="100" t="s">
        <v>1540</v>
      </c>
      <c r="L39" s="101"/>
      <c r="M39" s="202" t="s">
        <v>1595</v>
      </c>
      <c r="N39" s="100"/>
      <c r="O39" s="100" t="s">
        <v>1596</v>
      </c>
      <c r="P39" s="100"/>
      <c r="U39" s="205" t="s">
        <v>1709</v>
      </c>
      <c r="V39" s="100"/>
      <c r="W39" s="100" t="s">
        <v>1710</v>
      </c>
      <c r="X39" s="101"/>
      <c r="Y39" s="200" t="s">
        <v>1763</v>
      </c>
      <c r="Z39" s="102"/>
      <c r="AA39" s="100" t="s">
        <v>1764</v>
      </c>
      <c r="AB39" s="100"/>
    </row>
    <row r="40" spans="1:28">
      <c r="A40" s="92"/>
      <c r="B40" s="92"/>
      <c r="C40" s="92"/>
      <c r="D40" s="92"/>
      <c r="E40" s="202" t="s">
        <v>1452</v>
      </c>
      <c r="F40" s="107"/>
      <c r="G40" s="100" t="s">
        <v>1453</v>
      </c>
      <c r="H40" s="101"/>
      <c r="I40" s="205" t="s">
        <v>1541</v>
      </c>
      <c r="J40" s="100"/>
      <c r="K40" s="100" t="s">
        <v>1542</v>
      </c>
      <c r="L40" s="101"/>
      <c r="M40" s="202" t="s">
        <v>1597</v>
      </c>
      <c r="N40" s="100"/>
      <c r="O40" s="100" t="s">
        <v>1598</v>
      </c>
      <c r="P40" s="100"/>
      <c r="U40" s="205" t="s">
        <v>1711</v>
      </c>
      <c r="V40" s="100"/>
      <c r="W40" s="100" t="s">
        <v>1712</v>
      </c>
      <c r="X40" s="101"/>
      <c r="Y40" s="200" t="s">
        <v>1765</v>
      </c>
      <c r="Z40" s="100"/>
      <c r="AA40" s="100" t="s">
        <v>1766</v>
      </c>
      <c r="AB40" s="100"/>
    </row>
    <row r="41" spans="1:28">
      <c r="A41" s="92"/>
      <c r="B41" s="92"/>
      <c r="C41" s="92"/>
      <c r="D41" s="92"/>
      <c r="E41" s="203" t="s">
        <v>1454</v>
      </c>
      <c r="F41" s="107"/>
      <c r="G41" s="100" t="s">
        <v>1455</v>
      </c>
      <c r="H41" s="101"/>
      <c r="I41" s="205" t="s">
        <v>1543</v>
      </c>
      <c r="J41" s="100"/>
      <c r="K41" s="100" t="s">
        <v>1544</v>
      </c>
      <c r="L41" s="101"/>
      <c r="M41" s="202" t="s">
        <v>1599</v>
      </c>
      <c r="N41" s="100"/>
      <c r="O41" s="100" t="s">
        <v>1600</v>
      </c>
      <c r="P41" s="100"/>
      <c r="Y41" s="200" t="s">
        <v>1767</v>
      </c>
      <c r="Z41" s="102"/>
      <c r="AA41" s="100" t="s">
        <v>1768</v>
      </c>
      <c r="AB41" s="100"/>
    </row>
    <row r="42" spans="1:28">
      <c r="A42" s="92"/>
      <c r="B42" s="92"/>
      <c r="C42" s="92"/>
      <c r="D42" s="92"/>
      <c r="E42" s="203" t="s">
        <v>1456</v>
      </c>
      <c r="F42" s="107"/>
      <c r="G42" s="100" t="s">
        <v>1457</v>
      </c>
      <c r="H42" s="100"/>
      <c r="M42" s="202" t="s">
        <v>1601</v>
      </c>
      <c r="N42" s="100"/>
      <c r="O42" s="100" t="s">
        <v>1602</v>
      </c>
      <c r="P42" s="100"/>
      <c r="Y42" s="200" t="s">
        <v>1769</v>
      </c>
      <c r="Z42" s="103"/>
      <c r="AA42" s="100" t="s">
        <v>1770</v>
      </c>
      <c r="AB42" s="100"/>
    </row>
    <row r="43" spans="1:28">
      <c r="A43" s="92"/>
      <c r="B43" s="92"/>
      <c r="C43" s="92"/>
      <c r="D43" s="92"/>
      <c r="E43" s="203" t="s">
        <v>1458</v>
      </c>
      <c r="F43" s="100"/>
      <c r="G43" s="100" t="s">
        <v>1459</v>
      </c>
      <c r="H43" s="100"/>
      <c r="M43" s="202" t="s">
        <v>1603</v>
      </c>
      <c r="N43" s="100"/>
      <c r="O43" s="100" t="s">
        <v>1604</v>
      </c>
      <c r="P43" s="100"/>
      <c r="Y43" s="200" t="s">
        <v>1771</v>
      </c>
      <c r="Z43" s="103"/>
      <c r="AA43" s="100" t="s">
        <v>1772</v>
      </c>
      <c r="AB43" s="100"/>
    </row>
    <row r="44" spans="1:28">
      <c r="A44" s="92"/>
      <c r="B44" s="92"/>
      <c r="C44" s="92"/>
      <c r="D44" s="92"/>
      <c r="E44" s="203" t="s">
        <v>1460</v>
      </c>
      <c r="F44" s="100"/>
      <c r="G44" s="100" t="s">
        <v>1461</v>
      </c>
      <c r="H44" s="100"/>
      <c r="M44" s="203" t="s">
        <v>1605</v>
      </c>
      <c r="N44" s="100"/>
      <c r="O44" s="100" t="s">
        <v>1606</v>
      </c>
      <c r="P44" s="100"/>
      <c r="Y44" s="200" t="s">
        <v>1773</v>
      </c>
      <c r="Z44" s="103"/>
      <c r="AA44" s="100" t="s">
        <v>1774</v>
      </c>
      <c r="AB44" s="100"/>
    </row>
    <row r="45" spans="1:28">
      <c r="A45" s="92"/>
      <c r="B45" s="92"/>
      <c r="C45" s="92"/>
      <c r="D45" s="92"/>
      <c r="E45" s="203" t="s">
        <v>1462</v>
      </c>
      <c r="F45" s="100"/>
      <c r="G45" s="100" t="s">
        <v>1435</v>
      </c>
      <c r="H45" s="100"/>
      <c r="M45" s="203" t="s">
        <v>1607</v>
      </c>
      <c r="N45" s="100"/>
      <c r="O45" s="100" t="s">
        <v>1608</v>
      </c>
      <c r="P45" s="100"/>
      <c r="Y45" s="200" t="s">
        <v>1775</v>
      </c>
      <c r="Z45" s="100"/>
      <c r="AA45" s="100" t="s">
        <v>1776</v>
      </c>
      <c r="AB45" s="100"/>
    </row>
    <row r="46" spans="1:28">
      <c r="A46" s="92"/>
      <c r="B46" s="92"/>
      <c r="C46" s="92"/>
      <c r="D46" s="92"/>
      <c r="E46" s="203" t="s">
        <v>1463</v>
      </c>
      <c r="F46" s="100"/>
      <c r="G46" s="100" t="s">
        <v>1415</v>
      </c>
      <c r="H46" s="100"/>
      <c r="M46" s="203" t="s">
        <v>1609</v>
      </c>
      <c r="N46" s="100"/>
      <c r="O46" s="100" t="s">
        <v>1610</v>
      </c>
      <c r="P46" s="100"/>
      <c r="Y46" s="200" t="s">
        <v>1777</v>
      </c>
      <c r="Z46" s="103"/>
      <c r="AA46" s="100" t="s">
        <v>1778</v>
      </c>
      <c r="AB46" s="100"/>
    </row>
    <row r="47" spans="1:28">
      <c r="A47" s="92"/>
      <c r="B47" s="92"/>
      <c r="C47" s="92"/>
      <c r="D47" s="92"/>
      <c r="E47" s="203" t="s">
        <v>1464</v>
      </c>
      <c r="F47" s="100"/>
      <c r="G47" s="100" t="s">
        <v>1465</v>
      </c>
      <c r="H47" s="100"/>
      <c r="M47" s="203" t="s">
        <v>1611</v>
      </c>
      <c r="N47" s="100"/>
      <c r="O47" s="100" t="s">
        <v>1612</v>
      </c>
      <c r="P47" s="100"/>
      <c r="Y47" s="200" t="s">
        <v>1779</v>
      </c>
      <c r="Z47" s="103"/>
      <c r="AA47" s="100" t="s">
        <v>1780</v>
      </c>
      <c r="AB47" s="100"/>
    </row>
    <row r="48" spans="1:28">
      <c r="A48" s="92"/>
      <c r="B48" s="92"/>
      <c r="C48" s="92"/>
      <c r="D48" s="92"/>
      <c r="E48" s="203" t="s">
        <v>1466</v>
      </c>
      <c r="F48" s="100"/>
      <c r="G48" s="100" t="s">
        <v>1467</v>
      </c>
      <c r="H48" s="100"/>
      <c r="M48" s="203" t="s">
        <v>1613</v>
      </c>
      <c r="N48" s="100"/>
      <c r="O48" s="100" t="s">
        <v>1614</v>
      </c>
      <c r="P48" s="100"/>
      <c r="Y48" s="201" t="s">
        <v>1781</v>
      </c>
      <c r="Z48" s="103"/>
      <c r="AA48" s="100" t="s">
        <v>1782</v>
      </c>
      <c r="AB48" s="100"/>
    </row>
    <row r="49" spans="1:28">
      <c r="A49" s="92"/>
      <c r="B49" s="92"/>
      <c r="C49" s="92"/>
      <c r="D49" s="92"/>
      <c r="E49" s="204" t="s">
        <v>1468</v>
      </c>
      <c r="F49" s="100"/>
      <c r="G49" s="100" t="s">
        <v>1469</v>
      </c>
      <c r="H49" s="100"/>
      <c r="M49" s="204" t="s">
        <v>1615</v>
      </c>
      <c r="N49" s="100"/>
      <c r="O49" s="100" t="s">
        <v>1616</v>
      </c>
      <c r="P49" s="100"/>
      <c r="Y49" s="201" t="s">
        <v>1783</v>
      </c>
      <c r="Z49" s="103"/>
      <c r="AA49" s="100" t="s">
        <v>1784</v>
      </c>
      <c r="AB49" s="100"/>
    </row>
    <row r="50" spans="1:28">
      <c r="A50" s="92"/>
      <c r="B50" s="92"/>
      <c r="C50" s="92"/>
      <c r="D50" s="92"/>
      <c r="E50" s="205" t="s">
        <v>1470</v>
      </c>
      <c r="F50" s="100"/>
      <c r="G50" s="100" t="s">
        <v>1471</v>
      </c>
      <c r="H50" s="100"/>
      <c r="M50" s="205" t="s">
        <v>1617</v>
      </c>
      <c r="N50" s="100"/>
      <c r="O50" s="100" t="s">
        <v>1618</v>
      </c>
      <c r="P50" s="100"/>
      <c r="Y50" s="201" t="s">
        <v>1785</v>
      </c>
      <c r="Z50" s="103"/>
      <c r="AA50" s="100" t="s">
        <v>1786</v>
      </c>
      <c r="AB50" s="100"/>
    </row>
    <row r="51" spans="1:28">
      <c r="A51" s="92"/>
      <c r="B51" s="92"/>
      <c r="C51" s="92"/>
      <c r="D51" s="92"/>
      <c r="E51" s="205" t="s">
        <v>1472</v>
      </c>
      <c r="F51" s="100"/>
      <c r="G51" s="100" t="s">
        <v>1473</v>
      </c>
      <c r="H51" s="100"/>
      <c r="M51" s="205" t="s">
        <v>1619</v>
      </c>
      <c r="N51" s="100"/>
      <c r="O51" s="100" t="s">
        <v>1620</v>
      </c>
      <c r="P51" s="100"/>
      <c r="Y51" s="201" t="s">
        <v>1787</v>
      </c>
      <c r="Z51" s="103"/>
      <c r="AA51" s="100" t="s">
        <v>1788</v>
      </c>
      <c r="AB51" s="100"/>
    </row>
    <row r="52" spans="1:28">
      <c r="A52" s="92"/>
      <c r="B52" s="92"/>
      <c r="C52" s="92"/>
      <c r="D52" s="92"/>
      <c r="E52" s="205" t="s">
        <v>1474</v>
      </c>
      <c r="F52" s="100"/>
      <c r="G52" s="100" t="s">
        <v>1475</v>
      </c>
      <c r="H52" s="100"/>
      <c r="M52" s="205" t="s">
        <v>1621</v>
      </c>
      <c r="N52" s="100"/>
      <c r="O52" s="100" t="s">
        <v>1622</v>
      </c>
      <c r="P52" s="100"/>
      <c r="Y52" s="201" t="s">
        <v>1789</v>
      </c>
      <c r="Z52" s="100"/>
      <c r="AA52" s="100" t="s">
        <v>1790</v>
      </c>
      <c r="AB52" s="100"/>
    </row>
    <row r="53" spans="1:28">
      <c r="A53" s="92"/>
      <c r="B53" s="92"/>
      <c r="C53" s="92"/>
      <c r="D53" s="92"/>
      <c r="E53" s="205" t="s">
        <v>1476</v>
      </c>
      <c r="F53" s="100"/>
      <c r="G53" s="100" t="s">
        <v>1477</v>
      </c>
      <c r="H53" s="100"/>
      <c r="M53" s="205" t="s">
        <v>1623</v>
      </c>
      <c r="N53" s="100"/>
      <c r="O53" s="100" t="s">
        <v>1624</v>
      </c>
      <c r="P53" s="100"/>
      <c r="Y53" s="201" t="s">
        <v>1791</v>
      </c>
      <c r="Z53" s="103"/>
      <c r="AA53" s="100" t="s">
        <v>1598</v>
      </c>
      <c r="AB53" s="100"/>
    </row>
    <row r="54" spans="1:28">
      <c r="A54" s="92"/>
      <c r="B54" s="92"/>
      <c r="C54" s="92"/>
      <c r="D54" s="92"/>
      <c r="E54" s="205" t="s">
        <v>1478</v>
      </c>
      <c r="F54" s="100"/>
      <c r="G54" s="100" t="s">
        <v>1479</v>
      </c>
      <c r="H54" s="100"/>
      <c r="M54" s="205" t="s">
        <v>1625</v>
      </c>
      <c r="N54" s="100"/>
      <c r="O54" s="100" t="s">
        <v>1626</v>
      </c>
      <c r="P54" s="100"/>
      <c r="Y54" s="201" t="s">
        <v>1792</v>
      </c>
      <c r="Z54" s="103"/>
      <c r="AA54" s="100" t="s">
        <v>1793</v>
      </c>
      <c r="AB54" s="100"/>
    </row>
    <row r="55" spans="1:28">
      <c r="A55" s="92"/>
      <c r="B55" s="92"/>
      <c r="C55" s="92"/>
      <c r="D55" s="92"/>
      <c r="E55" s="205" t="s">
        <v>1480</v>
      </c>
      <c r="F55" s="100"/>
      <c r="G55" s="100" t="s">
        <v>1481</v>
      </c>
      <c r="H55" s="100"/>
      <c r="Y55" s="201" t="s">
        <v>1794</v>
      </c>
      <c r="Z55" s="103"/>
      <c r="AA55" s="100" t="s">
        <v>1795</v>
      </c>
      <c r="AB55" s="100"/>
    </row>
    <row r="56" spans="1:28">
      <c r="A56" s="92"/>
      <c r="B56" s="92"/>
      <c r="C56" s="92"/>
      <c r="D56" s="92"/>
      <c r="E56" s="205" t="s">
        <v>1482</v>
      </c>
      <c r="F56" s="100"/>
      <c r="G56" s="100" t="s">
        <v>1483</v>
      </c>
      <c r="H56" s="100"/>
      <c r="Y56" s="201" t="s">
        <v>1796</v>
      </c>
      <c r="Z56" s="103"/>
      <c r="AA56" s="100" t="s">
        <v>1797</v>
      </c>
      <c r="AB56" s="100"/>
    </row>
    <row r="57" spans="1:28">
      <c r="A57" s="92"/>
      <c r="B57" s="92"/>
      <c r="C57" s="92"/>
      <c r="D57" s="92"/>
      <c r="E57" s="205" t="s">
        <v>1484</v>
      </c>
      <c r="F57" s="100"/>
      <c r="G57" s="100" t="s">
        <v>1485</v>
      </c>
      <c r="H57" s="100"/>
      <c r="Y57" s="201" t="s">
        <v>1798</v>
      </c>
      <c r="Z57" s="103"/>
      <c r="AA57" s="100" t="s">
        <v>1799</v>
      </c>
      <c r="AB57" s="100"/>
    </row>
    <row r="58" spans="1:28">
      <c r="A58" s="92"/>
      <c r="B58" s="92"/>
      <c r="C58" s="92"/>
      <c r="D58" s="92"/>
      <c r="E58" s="205" t="s">
        <v>1486</v>
      </c>
      <c r="F58" s="100"/>
      <c r="G58" s="100" t="s">
        <v>1487</v>
      </c>
      <c r="H58" s="100"/>
      <c r="Y58" s="201" t="s">
        <v>1800</v>
      </c>
      <c r="Z58" s="103"/>
      <c r="AA58" s="100" t="s">
        <v>1565</v>
      </c>
      <c r="AB58" s="100"/>
    </row>
    <row r="59" spans="1:28">
      <c r="A59" s="92"/>
      <c r="B59" s="92"/>
      <c r="C59" s="92"/>
      <c r="D59" s="92"/>
      <c r="E59" s="205" t="s">
        <v>1488</v>
      </c>
      <c r="F59" s="100"/>
      <c r="G59" s="100" t="s">
        <v>1489</v>
      </c>
      <c r="H59" s="100"/>
      <c r="Y59" s="201" t="s">
        <v>1801</v>
      </c>
      <c r="Z59" s="103"/>
      <c r="AA59" s="100" t="s">
        <v>1802</v>
      </c>
      <c r="AB59" s="100"/>
    </row>
    <row r="60" spans="1:28">
      <c r="A60" s="92"/>
      <c r="B60" s="92"/>
      <c r="C60" s="92"/>
      <c r="D60" s="92"/>
      <c r="E60" s="92"/>
      <c r="Y60" s="201" t="s">
        <v>1803</v>
      </c>
      <c r="Z60" s="104"/>
      <c r="AA60" s="100" t="s">
        <v>1804</v>
      </c>
      <c r="AB60" s="100"/>
    </row>
    <row r="61" spans="1:28">
      <c r="A61" s="92"/>
      <c r="B61" s="92"/>
      <c r="C61" s="92"/>
      <c r="D61" s="92"/>
      <c r="E61" s="92"/>
      <c r="Y61" s="201" t="s">
        <v>1805</v>
      </c>
      <c r="Z61" s="104"/>
      <c r="AA61" s="100" t="s">
        <v>1806</v>
      </c>
      <c r="AB61" s="100"/>
    </row>
    <row r="62" spans="1:28">
      <c r="A62" s="92"/>
      <c r="B62" s="92"/>
      <c r="C62" s="92"/>
      <c r="D62" s="92"/>
      <c r="E62" s="92"/>
      <c r="Y62" s="201" t="s">
        <v>1807</v>
      </c>
      <c r="Z62" s="104"/>
      <c r="AA62" s="100" t="s">
        <v>1808</v>
      </c>
      <c r="AB62" s="100"/>
    </row>
    <row r="63" spans="1:28">
      <c r="A63" s="92"/>
      <c r="B63" s="92"/>
      <c r="C63" s="92"/>
      <c r="D63" s="92"/>
      <c r="E63" s="92"/>
      <c r="Y63" s="201" t="s">
        <v>1809</v>
      </c>
      <c r="Z63" s="104"/>
      <c r="AA63" s="100" t="s">
        <v>1810</v>
      </c>
      <c r="AB63" s="100"/>
    </row>
    <row r="64" spans="1:28">
      <c r="A64" s="92"/>
      <c r="B64" s="92"/>
      <c r="C64" s="92"/>
      <c r="D64" s="92"/>
      <c r="E64" s="92"/>
      <c r="Y64" s="201" t="s">
        <v>1811</v>
      </c>
      <c r="Z64" s="104"/>
      <c r="AA64" s="100" t="s">
        <v>1812</v>
      </c>
      <c r="AB64" s="100"/>
    </row>
    <row r="65" spans="1:28">
      <c r="A65" s="92"/>
      <c r="B65" s="92"/>
      <c r="C65" s="92"/>
      <c r="D65" s="92"/>
      <c r="E65" s="92"/>
      <c r="Y65" s="201" t="s">
        <v>1813</v>
      </c>
      <c r="Z65" s="104"/>
      <c r="AA65" s="100" t="s">
        <v>1814</v>
      </c>
      <c r="AB65" s="100"/>
    </row>
    <row r="66" spans="1:28">
      <c r="A66" s="92"/>
      <c r="B66" s="92"/>
      <c r="C66" s="92"/>
      <c r="D66" s="92"/>
      <c r="E66" s="92"/>
      <c r="Y66" s="201" t="s">
        <v>1815</v>
      </c>
      <c r="Z66" s="104"/>
      <c r="AA66" s="100" t="s">
        <v>1816</v>
      </c>
      <c r="AB66" s="100"/>
    </row>
    <row r="67" spans="1:28">
      <c r="A67" s="92"/>
      <c r="B67" s="92"/>
      <c r="C67" s="92"/>
      <c r="D67" s="92"/>
      <c r="E67" s="92"/>
      <c r="Y67" s="201" t="s">
        <v>1817</v>
      </c>
      <c r="Z67" s="104"/>
      <c r="AA67" s="100" t="s">
        <v>1816</v>
      </c>
      <c r="AB67" s="100"/>
    </row>
    <row r="68" spans="1:28">
      <c r="A68" s="92"/>
      <c r="B68" s="92"/>
      <c r="C68" s="92"/>
      <c r="D68" s="92"/>
      <c r="E68" s="92"/>
      <c r="Y68" s="201" t="s">
        <v>1818</v>
      </c>
      <c r="Z68" s="104"/>
      <c r="AA68" s="100" t="s">
        <v>1819</v>
      </c>
      <c r="AB68" s="100"/>
    </row>
    <row r="69" spans="1:28">
      <c r="A69" s="92"/>
      <c r="B69" s="92"/>
      <c r="C69" s="92"/>
      <c r="D69" s="92"/>
      <c r="Y69" s="201" t="s">
        <v>1820</v>
      </c>
      <c r="Z69" s="104"/>
      <c r="AA69" s="100" t="s">
        <v>1819</v>
      </c>
      <c r="AB69" s="100"/>
    </row>
    <row r="70" spans="1:28">
      <c r="Y70" s="201" t="s">
        <v>1821</v>
      </c>
      <c r="Z70" s="104"/>
      <c r="AA70" s="100" t="s">
        <v>1819</v>
      </c>
      <c r="AB70" s="100"/>
    </row>
    <row r="71" spans="1:28">
      <c r="Y71" s="201" t="s">
        <v>1822</v>
      </c>
      <c r="Z71" s="104"/>
      <c r="AA71" s="100" t="s">
        <v>1823</v>
      </c>
      <c r="AB71" s="100"/>
    </row>
    <row r="72" spans="1:28">
      <c r="Y72" s="201" t="s">
        <v>1824</v>
      </c>
      <c r="Z72" s="104"/>
      <c r="AA72" s="100" t="s">
        <v>1825</v>
      </c>
      <c r="AB72" s="100"/>
    </row>
    <row r="73" spans="1:28">
      <c r="Y73" s="202" t="s">
        <v>1826</v>
      </c>
      <c r="Z73" s="104"/>
      <c r="AA73" s="100" t="s">
        <v>1827</v>
      </c>
      <c r="AB73" s="100"/>
    </row>
    <row r="74" spans="1:28">
      <c r="Y74" s="202" t="s">
        <v>1828</v>
      </c>
      <c r="Z74" s="104"/>
      <c r="AA74" s="100" t="s">
        <v>1829</v>
      </c>
      <c r="AB74" s="100"/>
    </row>
    <row r="75" spans="1:28">
      <c r="Y75" s="202" t="s">
        <v>1830</v>
      </c>
      <c r="Z75" s="105"/>
      <c r="AA75" s="100" t="s">
        <v>1831</v>
      </c>
      <c r="AB75" s="100"/>
    </row>
    <row r="76" spans="1:28">
      <c r="Y76" s="202" t="s">
        <v>1832</v>
      </c>
      <c r="Z76" s="105"/>
      <c r="AA76" s="100" t="s">
        <v>1833</v>
      </c>
      <c r="AB76" s="100"/>
    </row>
    <row r="77" spans="1:28">
      <c r="Y77" s="202" t="s">
        <v>1834</v>
      </c>
      <c r="Z77" s="105"/>
      <c r="AA77" s="100" t="s">
        <v>1835</v>
      </c>
      <c r="AB77" s="100"/>
    </row>
    <row r="78" spans="1:28">
      <c r="Y78" s="202" t="s">
        <v>1836</v>
      </c>
      <c r="Z78" s="105"/>
      <c r="AA78" s="100" t="s">
        <v>1837</v>
      </c>
      <c r="AB78" s="100"/>
    </row>
    <row r="79" spans="1:28">
      <c r="Y79" s="202" t="s">
        <v>1838</v>
      </c>
      <c r="Z79" s="106"/>
      <c r="AA79" s="100" t="s">
        <v>1839</v>
      </c>
      <c r="AB79" s="100"/>
    </row>
    <row r="80" spans="1:28">
      <c r="Y80" s="202" t="s">
        <v>1840</v>
      </c>
      <c r="Z80" s="106"/>
      <c r="AA80" s="100" t="s">
        <v>1839</v>
      </c>
      <c r="AB80" s="100"/>
    </row>
    <row r="81" spans="25:28">
      <c r="Y81" s="202" t="s">
        <v>1841</v>
      </c>
      <c r="Z81" s="107"/>
      <c r="AA81" s="100" t="s">
        <v>1842</v>
      </c>
      <c r="AB81" s="100"/>
    </row>
    <row r="82" spans="25:28">
      <c r="Y82" s="202" t="s">
        <v>1843</v>
      </c>
      <c r="Z82" s="107"/>
      <c r="AA82" s="100" t="s">
        <v>1844</v>
      </c>
      <c r="AB82" s="100"/>
    </row>
    <row r="83" spans="25:28">
      <c r="Y83" s="202" t="s">
        <v>1845</v>
      </c>
      <c r="Z83" s="107"/>
      <c r="AA83" s="100" t="s">
        <v>1846</v>
      </c>
      <c r="AB83" s="100"/>
    </row>
    <row r="84" spans="25:28">
      <c r="Y84" s="202" t="s">
        <v>1847</v>
      </c>
      <c r="Z84" s="107"/>
      <c r="AA84" s="100" t="s">
        <v>1848</v>
      </c>
      <c r="AB84" s="100"/>
    </row>
    <row r="85" spans="25:28">
      <c r="Y85" s="202" t="s">
        <v>1849</v>
      </c>
      <c r="Z85" s="100"/>
      <c r="AA85" s="100" t="s">
        <v>1850</v>
      </c>
      <c r="AB85" s="100"/>
    </row>
    <row r="86" spans="25:28">
      <c r="Y86" s="202" t="s">
        <v>1851</v>
      </c>
      <c r="Z86" s="100"/>
      <c r="AA86" s="100" t="s">
        <v>1852</v>
      </c>
      <c r="AB86" s="100"/>
    </row>
    <row r="87" spans="25:28">
      <c r="Y87" s="202" t="s">
        <v>1853</v>
      </c>
      <c r="Z87" s="100"/>
      <c r="AA87" s="100" t="s">
        <v>1854</v>
      </c>
      <c r="AB87" s="100"/>
    </row>
    <row r="88" spans="25:28">
      <c r="Y88" s="202" t="s">
        <v>1855</v>
      </c>
      <c r="Z88" s="100"/>
      <c r="AA88" s="100" t="s">
        <v>1856</v>
      </c>
      <c r="AB88" s="100"/>
    </row>
    <row r="89" spans="25:28">
      <c r="Y89" s="202" t="s">
        <v>1857</v>
      </c>
      <c r="Z89" s="109"/>
      <c r="AA89" s="100" t="s">
        <v>1858</v>
      </c>
      <c r="AB89" s="100"/>
    </row>
    <row r="90" spans="25:28">
      <c r="Y90" s="203" t="s">
        <v>1859</v>
      </c>
      <c r="Z90" s="100"/>
      <c r="AA90" s="100" t="s">
        <v>1860</v>
      </c>
      <c r="AB90" s="100"/>
    </row>
    <row r="91" spans="25:28">
      <c r="Y91" s="203" t="s">
        <v>1861</v>
      </c>
      <c r="Z91" s="100"/>
      <c r="AA91" s="100" t="s">
        <v>1862</v>
      </c>
      <c r="AB91" s="100"/>
    </row>
    <row r="92" spans="25:28">
      <c r="Y92" s="203" t="s">
        <v>1863</v>
      </c>
      <c r="Z92" s="100"/>
      <c r="AA92" s="100" t="s">
        <v>1864</v>
      </c>
      <c r="AB92" s="100"/>
    </row>
    <row r="93" spans="25:28">
      <c r="Y93" s="203" t="s">
        <v>1865</v>
      </c>
      <c r="Z93" s="100"/>
      <c r="AA93" s="100" t="s">
        <v>1866</v>
      </c>
      <c r="AB93" s="100"/>
    </row>
    <row r="94" spans="25:28">
      <c r="Y94" s="203" t="s">
        <v>1867</v>
      </c>
      <c r="Z94" s="100"/>
      <c r="AA94" s="100" t="s">
        <v>1868</v>
      </c>
      <c r="AB94" s="100"/>
    </row>
    <row r="95" spans="25:28">
      <c r="Y95" s="203" t="s">
        <v>1869</v>
      </c>
      <c r="Z95" s="100"/>
      <c r="AA95" s="100" t="s">
        <v>1870</v>
      </c>
      <c r="AB95" s="100"/>
    </row>
    <row r="96" spans="25:28">
      <c r="Y96" s="203" t="s">
        <v>1871</v>
      </c>
      <c r="Z96" s="100"/>
      <c r="AA96" s="100" t="s">
        <v>1872</v>
      </c>
      <c r="AB96" s="100"/>
    </row>
    <row r="97" spans="25:28">
      <c r="Y97" s="203" t="s">
        <v>1873</v>
      </c>
      <c r="Z97" s="100"/>
      <c r="AA97" s="100" t="s">
        <v>1874</v>
      </c>
      <c r="AB97" s="100"/>
    </row>
    <row r="98" spans="25:28">
      <c r="Y98" s="203" t="s">
        <v>1875</v>
      </c>
      <c r="Z98" s="100"/>
      <c r="AA98" s="100" t="s">
        <v>1876</v>
      </c>
      <c r="AB98" s="100"/>
    </row>
    <row r="99" spans="25:28">
      <c r="Y99" s="203" t="s">
        <v>1877</v>
      </c>
      <c r="Z99" s="100"/>
      <c r="AA99" s="100" t="s">
        <v>1878</v>
      </c>
      <c r="AB99" s="100"/>
    </row>
    <row r="100" spans="25:28">
      <c r="Y100" s="203" t="s">
        <v>1879</v>
      </c>
      <c r="Z100" s="100"/>
      <c r="AA100" s="100" t="s">
        <v>1880</v>
      </c>
      <c r="AB100" s="100"/>
    </row>
    <row r="101" spans="25:28">
      <c r="Y101" s="203" t="s">
        <v>1881</v>
      </c>
      <c r="Z101" s="100"/>
      <c r="AA101" s="100" t="s">
        <v>1880</v>
      </c>
      <c r="AB101" s="100"/>
    </row>
    <row r="102" spans="25:28">
      <c r="Y102" s="203" t="s">
        <v>1882</v>
      </c>
      <c r="Z102" s="100"/>
      <c r="AA102" s="100" t="s">
        <v>1883</v>
      </c>
      <c r="AB102" s="100"/>
    </row>
    <row r="103" spans="25:28">
      <c r="Y103" s="204" t="s">
        <v>1884</v>
      </c>
      <c r="Z103" s="100"/>
      <c r="AA103" s="100" t="s">
        <v>1885</v>
      </c>
      <c r="AB103" s="100"/>
    </row>
    <row r="104" spans="25:28">
      <c r="Y104" s="204" t="s">
        <v>1886</v>
      </c>
      <c r="Z104" s="100"/>
      <c r="AA104" s="100" t="s">
        <v>1887</v>
      </c>
      <c r="AB104" s="100"/>
    </row>
    <row r="105" spans="25:28">
      <c r="Y105" s="205" t="s">
        <v>1888</v>
      </c>
      <c r="Z105" s="109"/>
      <c r="AA105" s="100" t="s">
        <v>1889</v>
      </c>
      <c r="AB105" s="100"/>
    </row>
    <row r="106" spans="25:28">
      <c r="Y106" s="205" t="s">
        <v>1890</v>
      </c>
      <c r="Z106" s="100"/>
      <c r="AA106" s="100" t="s">
        <v>1891</v>
      </c>
      <c r="AB106" s="100"/>
    </row>
    <row r="107" spans="25:28">
      <c r="Y107" s="205" t="s">
        <v>1892</v>
      </c>
      <c r="Z107" s="100"/>
      <c r="AA107" s="100" t="s">
        <v>1893</v>
      </c>
      <c r="AB107" s="100"/>
    </row>
    <row r="108" spans="25:28">
      <c r="Y108" s="205" t="s">
        <v>1894</v>
      </c>
      <c r="Z108" s="100"/>
      <c r="AA108" s="100" t="s">
        <v>1895</v>
      </c>
      <c r="AB108" s="100"/>
    </row>
    <row r="109" spans="25:28">
      <c r="Y109" s="205" t="s">
        <v>1896</v>
      </c>
      <c r="Z109" s="100"/>
      <c r="AA109" s="100" t="s">
        <v>1897</v>
      </c>
      <c r="AB109" s="100"/>
    </row>
    <row r="110" spans="25:28">
      <c r="Y110" s="205" t="s">
        <v>1898</v>
      </c>
      <c r="Z110" s="100"/>
      <c r="AA110" s="100" t="s">
        <v>1899</v>
      </c>
      <c r="AB110" s="100"/>
    </row>
    <row r="111" spans="25:28">
      <c r="Y111" s="205" t="s">
        <v>1900</v>
      </c>
      <c r="Z111" s="100"/>
      <c r="AA111" s="100" t="s">
        <v>1901</v>
      </c>
      <c r="AB111" s="100"/>
    </row>
    <row r="112" spans="25:28">
      <c r="Y112" s="205" t="s">
        <v>1902</v>
      </c>
      <c r="Z112" s="100"/>
      <c r="AA112" s="100" t="s">
        <v>1903</v>
      </c>
      <c r="AB112" s="100"/>
    </row>
    <row r="113" spans="25:28">
      <c r="Y113" s="205" t="s">
        <v>1904</v>
      </c>
      <c r="Z113" s="100"/>
      <c r="AA113" s="100" t="s">
        <v>1905</v>
      </c>
      <c r="AB113" s="100"/>
    </row>
    <row r="114" spans="25:28">
      <c r="Y114" s="205" t="s">
        <v>1906</v>
      </c>
      <c r="Z114" s="100"/>
      <c r="AA114" s="100" t="s">
        <v>1907</v>
      </c>
      <c r="AB114" s="100"/>
    </row>
    <row r="115" spans="25:28">
      <c r="Y115" s="205" t="s">
        <v>1908</v>
      </c>
      <c r="Z115" s="100"/>
      <c r="AA115" s="100" t="s">
        <v>1905</v>
      </c>
      <c r="AB115" s="100"/>
    </row>
    <row r="116" spans="25:28">
      <c r="Y116" s="205" t="s">
        <v>1909</v>
      </c>
      <c r="Z116" s="100"/>
      <c r="AA116" s="100" t="s">
        <v>1910</v>
      </c>
      <c r="AB116" s="100"/>
    </row>
    <row r="117" spans="25:28">
      <c r="Y117" s="205" t="s">
        <v>1911</v>
      </c>
      <c r="Z117" s="100"/>
      <c r="AA117" s="100" t="s">
        <v>1876</v>
      </c>
      <c r="AB117" s="100"/>
    </row>
    <row r="118" spans="25:28">
      <c r="Y118" s="205" t="s">
        <v>1912</v>
      </c>
      <c r="Z118" s="100"/>
      <c r="AA118" s="100" t="s">
        <v>1913</v>
      </c>
      <c r="AB118" s="100"/>
    </row>
    <row r="119" spans="25:28">
      <c r="Y119" s="205" t="s">
        <v>1914</v>
      </c>
      <c r="Z119" s="100"/>
      <c r="AA119" s="100" t="s">
        <v>1915</v>
      </c>
      <c r="AB119" s="100"/>
    </row>
    <row r="120" spans="25:28">
      <c r="Y120" s="205" t="s">
        <v>1916</v>
      </c>
      <c r="Z120" s="100"/>
      <c r="AA120" s="100" t="s">
        <v>1917</v>
      </c>
      <c r="AB120" s="100"/>
    </row>
  </sheetData>
  <mergeCells count="679">
    <mergeCell ref="A1:R11"/>
    <mergeCell ref="Y116:Z116"/>
    <mergeCell ref="AA116:AB116"/>
    <mergeCell ref="Y117:Z117"/>
    <mergeCell ref="AA117:AB117"/>
    <mergeCell ref="Y118:Z118"/>
    <mergeCell ref="AA118:AB118"/>
    <mergeCell ref="Y119:Z119"/>
    <mergeCell ref="AA119:AB119"/>
    <mergeCell ref="Y120:Z120"/>
    <mergeCell ref="AA120:AB120"/>
    <mergeCell ref="Y111:Z111"/>
    <mergeCell ref="AA111:AB111"/>
    <mergeCell ref="Y112:Z112"/>
    <mergeCell ref="AA112:AB112"/>
    <mergeCell ref="Y113:Z113"/>
    <mergeCell ref="AA113:AB113"/>
    <mergeCell ref="Y114:Z114"/>
    <mergeCell ref="AA114:AB114"/>
    <mergeCell ref="Y115:Z115"/>
    <mergeCell ref="AA115:AB115"/>
    <mergeCell ref="Y106:Z106"/>
    <mergeCell ref="AA106:AB106"/>
    <mergeCell ref="Y107:Z107"/>
    <mergeCell ref="AA107:AB107"/>
    <mergeCell ref="Y108:Z108"/>
    <mergeCell ref="AA108:AB108"/>
    <mergeCell ref="Y109:Z109"/>
    <mergeCell ref="AA109:AB109"/>
    <mergeCell ref="Y110:Z110"/>
    <mergeCell ref="AA110:AB110"/>
    <mergeCell ref="Y101:Z101"/>
    <mergeCell ref="AA101:AB101"/>
    <mergeCell ref="Y102:Z102"/>
    <mergeCell ref="AA102:AB102"/>
    <mergeCell ref="Y103:Z103"/>
    <mergeCell ref="AA103:AB103"/>
    <mergeCell ref="Y104:Z104"/>
    <mergeCell ref="AA104:AB104"/>
    <mergeCell ref="Y105:Z105"/>
    <mergeCell ref="AA105:AB105"/>
    <mergeCell ref="Y96:Z96"/>
    <mergeCell ref="AA96:AB96"/>
    <mergeCell ref="Y97:Z97"/>
    <mergeCell ref="AA97:AB97"/>
    <mergeCell ref="Y98:Z98"/>
    <mergeCell ref="AA98:AB98"/>
    <mergeCell ref="Y99:Z99"/>
    <mergeCell ref="AA99:AB99"/>
    <mergeCell ref="Y100:Z100"/>
    <mergeCell ref="AA100:AB100"/>
    <mergeCell ref="Y91:Z91"/>
    <mergeCell ref="AA91:AB91"/>
    <mergeCell ref="Y92:Z92"/>
    <mergeCell ref="AA92:AB92"/>
    <mergeCell ref="Y93:Z93"/>
    <mergeCell ref="AA93:AB93"/>
    <mergeCell ref="Y94:Z94"/>
    <mergeCell ref="AA94:AB94"/>
    <mergeCell ref="Y95:Z95"/>
    <mergeCell ref="AA95:AB95"/>
    <mergeCell ref="Y86:Z86"/>
    <mergeCell ref="AA86:AB86"/>
    <mergeCell ref="Y87:Z87"/>
    <mergeCell ref="AA87:AB87"/>
    <mergeCell ref="Y88:Z88"/>
    <mergeCell ref="AA88:AB88"/>
    <mergeCell ref="Y89:Z89"/>
    <mergeCell ref="AA89:AB89"/>
    <mergeCell ref="Y90:Z90"/>
    <mergeCell ref="AA90:AB90"/>
    <mergeCell ref="Y81:Z81"/>
    <mergeCell ref="AA81:AB81"/>
    <mergeCell ref="Y82:Z82"/>
    <mergeCell ref="AA82:AB82"/>
    <mergeCell ref="Y83:Z83"/>
    <mergeCell ref="AA83:AB83"/>
    <mergeCell ref="Y84:Z84"/>
    <mergeCell ref="AA84:AB84"/>
    <mergeCell ref="Y85:Z85"/>
    <mergeCell ref="AA85:AB85"/>
    <mergeCell ref="Y76:Z76"/>
    <mergeCell ref="AA76:AB76"/>
    <mergeCell ref="Y77:Z77"/>
    <mergeCell ref="AA77:AB77"/>
    <mergeCell ref="Y78:Z78"/>
    <mergeCell ref="AA78:AB78"/>
    <mergeCell ref="Y79:Z79"/>
    <mergeCell ref="AA79:AB79"/>
    <mergeCell ref="Y80:Z80"/>
    <mergeCell ref="AA80:AB80"/>
    <mergeCell ref="Y71:Z71"/>
    <mergeCell ref="AA71:AB71"/>
    <mergeCell ref="Y72:Z72"/>
    <mergeCell ref="AA72:AB72"/>
    <mergeCell ref="Y73:Z73"/>
    <mergeCell ref="AA73:AB73"/>
    <mergeCell ref="Y74:Z74"/>
    <mergeCell ref="AA74:AB74"/>
    <mergeCell ref="Y75:Z75"/>
    <mergeCell ref="AA75:AB75"/>
    <mergeCell ref="Y66:Z66"/>
    <mergeCell ref="AA66:AB66"/>
    <mergeCell ref="Y67:Z67"/>
    <mergeCell ref="AA67:AB67"/>
    <mergeCell ref="Y68:Z68"/>
    <mergeCell ref="AA68:AB68"/>
    <mergeCell ref="Y69:Z69"/>
    <mergeCell ref="AA69:AB69"/>
    <mergeCell ref="Y70:Z70"/>
    <mergeCell ref="AA70:AB70"/>
    <mergeCell ref="Y61:Z61"/>
    <mergeCell ref="AA61:AB61"/>
    <mergeCell ref="Y62:Z62"/>
    <mergeCell ref="AA62:AB62"/>
    <mergeCell ref="Y63:Z63"/>
    <mergeCell ref="AA63:AB63"/>
    <mergeCell ref="Y64:Z64"/>
    <mergeCell ref="AA64:AB64"/>
    <mergeCell ref="Y65:Z65"/>
    <mergeCell ref="AA65:AB65"/>
    <mergeCell ref="E58:F58"/>
    <mergeCell ref="G58:H58"/>
    <mergeCell ref="Y58:Z58"/>
    <mergeCell ref="AA58:AB58"/>
    <mergeCell ref="E59:F59"/>
    <mergeCell ref="G59:H59"/>
    <mergeCell ref="Y59:Z59"/>
    <mergeCell ref="AA59:AB59"/>
    <mergeCell ref="Y60:Z60"/>
    <mergeCell ref="AA60:AB60"/>
    <mergeCell ref="E55:F55"/>
    <mergeCell ref="G55:H55"/>
    <mergeCell ref="Y55:Z55"/>
    <mergeCell ref="AA55:AB55"/>
    <mergeCell ref="E56:F56"/>
    <mergeCell ref="G56:H56"/>
    <mergeCell ref="Y56:Z56"/>
    <mergeCell ref="AA56:AB56"/>
    <mergeCell ref="E57:F57"/>
    <mergeCell ref="G57:H57"/>
    <mergeCell ref="Y57:Z57"/>
    <mergeCell ref="AA57:AB57"/>
    <mergeCell ref="E53:F53"/>
    <mergeCell ref="G53:H53"/>
    <mergeCell ref="M53:N53"/>
    <mergeCell ref="O53:P53"/>
    <mergeCell ref="Y53:Z53"/>
    <mergeCell ref="AA53:AB53"/>
    <mergeCell ref="E54:F54"/>
    <mergeCell ref="G54:H54"/>
    <mergeCell ref="M54:N54"/>
    <mergeCell ref="O54:P54"/>
    <mergeCell ref="Y54:Z54"/>
    <mergeCell ref="AA54:AB54"/>
    <mergeCell ref="E51:F51"/>
    <mergeCell ref="G51:H51"/>
    <mergeCell ref="M51:N51"/>
    <mergeCell ref="O51:P51"/>
    <mergeCell ref="Y51:Z51"/>
    <mergeCell ref="AA51:AB51"/>
    <mergeCell ref="E52:F52"/>
    <mergeCell ref="G52:H52"/>
    <mergeCell ref="M52:N52"/>
    <mergeCell ref="O52:P52"/>
    <mergeCell ref="Y52:Z52"/>
    <mergeCell ref="AA52:AB52"/>
    <mergeCell ref="E49:F49"/>
    <mergeCell ref="G49:H49"/>
    <mergeCell ref="M49:N49"/>
    <mergeCell ref="O49:P49"/>
    <mergeCell ref="Y49:Z49"/>
    <mergeCell ref="AA49:AB49"/>
    <mergeCell ref="E50:F50"/>
    <mergeCell ref="G50:H50"/>
    <mergeCell ref="M50:N50"/>
    <mergeCell ref="O50:P50"/>
    <mergeCell ref="Y50:Z50"/>
    <mergeCell ref="AA50:AB50"/>
    <mergeCell ref="E47:F47"/>
    <mergeCell ref="G47:H47"/>
    <mergeCell ref="M47:N47"/>
    <mergeCell ref="O47:P47"/>
    <mergeCell ref="Y47:Z47"/>
    <mergeCell ref="AA47:AB47"/>
    <mergeCell ref="E48:F48"/>
    <mergeCell ref="G48:H48"/>
    <mergeCell ref="M48:N48"/>
    <mergeCell ref="O48:P48"/>
    <mergeCell ref="Y48:Z48"/>
    <mergeCell ref="AA48:AB48"/>
    <mergeCell ref="E45:F45"/>
    <mergeCell ref="G45:H45"/>
    <mergeCell ref="M45:N45"/>
    <mergeCell ref="O45:P45"/>
    <mergeCell ref="Y45:Z45"/>
    <mergeCell ref="AA45:AB45"/>
    <mergeCell ref="E46:F46"/>
    <mergeCell ref="G46:H46"/>
    <mergeCell ref="M46:N46"/>
    <mergeCell ref="O46:P46"/>
    <mergeCell ref="Y46:Z46"/>
    <mergeCell ref="AA46:AB46"/>
    <mergeCell ref="E43:F43"/>
    <mergeCell ref="G43:H43"/>
    <mergeCell ref="M43:N43"/>
    <mergeCell ref="O43:P43"/>
    <mergeCell ref="Y43:Z43"/>
    <mergeCell ref="AA43:AB43"/>
    <mergeCell ref="E44:F44"/>
    <mergeCell ref="G44:H44"/>
    <mergeCell ref="M44:N44"/>
    <mergeCell ref="O44:P44"/>
    <mergeCell ref="Y44:Z44"/>
    <mergeCell ref="AA44:AB44"/>
    <mergeCell ref="E41:F41"/>
    <mergeCell ref="G41:H41"/>
    <mergeCell ref="I41:J41"/>
    <mergeCell ref="K41:L41"/>
    <mergeCell ref="M41:N41"/>
    <mergeCell ref="O41:P41"/>
    <mergeCell ref="Y41:Z41"/>
    <mergeCell ref="AA41:AB41"/>
    <mergeCell ref="E42:F42"/>
    <mergeCell ref="G42:H42"/>
    <mergeCell ref="M42:N42"/>
    <mergeCell ref="O42:P42"/>
    <mergeCell ref="Y42:Z42"/>
    <mergeCell ref="AA42:AB42"/>
    <mergeCell ref="W39:X39"/>
    <mergeCell ref="Y39:Z39"/>
    <mergeCell ref="AA39:AB39"/>
    <mergeCell ref="E40:F40"/>
    <mergeCell ref="G40:H40"/>
    <mergeCell ref="I40:J40"/>
    <mergeCell ref="K40:L40"/>
    <mergeCell ref="M40:N40"/>
    <mergeCell ref="O40:P40"/>
    <mergeCell ref="U40:V40"/>
    <mergeCell ref="W40:X40"/>
    <mergeCell ref="Y40:Z40"/>
    <mergeCell ref="AA40:AB40"/>
    <mergeCell ref="A39:B39"/>
    <mergeCell ref="C39:D39"/>
    <mergeCell ref="E39:F39"/>
    <mergeCell ref="G39:H39"/>
    <mergeCell ref="I39:J39"/>
    <mergeCell ref="K39:L39"/>
    <mergeCell ref="M39:N39"/>
    <mergeCell ref="O39:P39"/>
    <mergeCell ref="U39:V39"/>
    <mergeCell ref="W37:X37"/>
    <mergeCell ref="Y37:Z37"/>
    <mergeCell ref="AA37:AB37"/>
    <mergeCell ref="A38:B38"/>
    <mergeCell ref="C38:D38"/>
    <mergeCell ref="E38:F38"/>
    <mergeCell ref="G38:H38"/>
    <mergeCell ref="I38:J38"/>
    <mergeCell ref="K38:L38"/>
    <mergeCell ref="M38:N38"/>
    <mergeCell ref="O38:P38"/>
    <mergeCell ref="U38:V38"/>
    <mergeCell ref="W38:X38"/>
    <mergeCell ref="Y38:Z38"/>
    <mergeCell ref="AA38:AB38"/>
    <mergeCell ref="A37:B37"/>
    <mergeCell ref="C37:D37"/>
    <mergeCell ref="E37:F37"/>
    <mergeCell ref="G37:H37"/>
    <mergeCell ref="I37:J37"/>
    <mergeCell ref="K37:L37"/>
    <mergeCell ref="M37:N37"/>
    <mergeCell ref="O37:P37"/>
    <mergeCell ref="U37:V37"/>
    <mergeCell ref="W35:X35"/>
    <mergeCell ref="Y35:Z35"/>
    <mergeCell ref="AA35:AB35"/>
    <mergeCell ref="A36:B36"/>
    <mergeCell ref="C36:D36"/>
    <mergeCell ref="E36:F36"/>
    <mergeCell ref="G36:H36"/>
    <mergeCell ref="I36:J36"/>
    <mergeCell ref="K36:L36"/>
    <mergeCell ref="M36:N36"/>
    <mergeCell ref="O36:P36"/>
    <mergeCell ref="U36:V36"/>
    <mergeCell ref="W36:X36"/>
    <mergeCell ref="Y36:Z36"/>
    <mergeCell ref="AA36:AB36"/>
    <mergeCell ref="A35:B35"/>
    <mergeCell ref="C35:D35"/>
    <mergeCell ref="E35:F35"/>
    <mergeCell ref="G35:H35"/>
    <mergeCell ref="I35:J35"/>
    <mergeCell ref="K35:L35"/>
    <mergeCell ref="M35:N35"/>
    <mergeCell ref="O35:P35"/>
    <mergeCell ref="U35:V35"/>
    <mergeCell ref="W33:X33"/>
    <mergeCell ref="Y33:Z33"/>
    <mergeCell ref="AA33:AB33"/>
    <mergeCell ref="A34:B34"/>
    <mergeCell ref="C34:D34"/>
    <mergeCell ref="E34:F34"/>
    <mergeCell ref="G34:H34"/>
    <mergeCell ref="I34:J34"/>
    <mergeCell ref="K34:L34"/>
    <mergeCell ref="M34:N34"/>
    <mergeCell ref="O34:P34"/>
    <mergeCell ref="U34:V34"/>
    <mergeCell ref="W34:X34"/>
    <mergeCell ref="Y34:Z34"/>
    <mergeCell ref="AA34:AB34"/>
    <mergeCell ref="A33:B33"/>
    <mergeCell ref="C33:D33"/>
    <mergeCell ref="E33:F33"/>
    <mergeCell ref="G33:H33"/>
    <mergeCell ref="I33:J33"/>
    <mergeCell ref="K33:L33"/>
    <mergeCell ref="M33:N33"/>
    <mergeCell ref="O33:P33"/>
    <mergeCell ref="U33:V33"/>
    <mergeCell ref="W31:X31"/>
    <mergeCell ref="Y31:Z31"/>
    <mergeCell ref="AA31:AB31"/>
    <mergeCell ref="AG31:AH31"/>
    <mergeCell ref="AI31:AJ31"/>
    <mergeCell ref="A32:B32"/>
    <mergeCell ref="C32:D32"/>
    <mergeCell ref="E32:F32"/>
    <mergeCell ref="G32:H32"/>
    <mergeCell ref="I32:J32"/>
    <mergeCell ref="K32:L32"/>
    <mergeCell ref="M32:N32"/>
    <mergeCell ref="O32:P32"/>
    <mergeCell ref="U32:V32"/>
    <mergeCell ref="W32:X32"/>
    <mergeCell ref="Y32:Z32"/>
    <mergeCell ref="AA32:AB32"/>
    <mergeCell ref="A31:B31"/>
    <mergeCell ref="C31:D31"/>
    <mergeCell ref="E31:F31"/>
    <mergeCell ref="G31:H31"/>
    <mergeCell ref="I31:J31"/>
    <mergeCell ref="K31:L31"/>
    <mergeCell ref="M31:N31"/>
    <mergeCell ref="O31:P31"/>
    <mergeCell ref="U31:V31"/>
    <mergeCell ref="W29:X29"/>
    <mergeCell ref="Y29:Z29"/>
    <mergeCell ref="AA29:AB29"/>
    <mergeCell ref="AG29:AH29"/>
    <mergeCell ref="AI29:AJ29"/>
    <mergeCell ref="A30:B30"/>
    <mergeCell ref="C30:D30"/>
    <mergeCell ref="E30:F30"/>
    <mergeCell ref="G30:H30"/>
    <mergeCell ref="I30:J30"/>
    <mergeCell ref="K30:L30"/>
    <mergeCell ref="M30:N30"/>
    <mergeCell ref="O30:P30"/>
    <mergeCell ref="U30:V30"/>
    <mergeCell ref="W30:X30"/>
    <mergeCell ref="Y30:Z30"/>
    <mergeCell ref="AA30:AB30"/>
    <mergeCell ref="AG30:AH30"/>
    <mergeCell ref="AI30:AJ30"/>
    <mergeCell ref="A29:B29"/>
    <mergeCell ref="C29:D29"/>
    <mergeCell ref="E29:F29"/>
    <mergeCell ref="G29:H29"/>
    <mergeCell ref="I29:J29"/>
    <mergeCell ref="K29:L29"/>
    <mergeCell ref="M29:N29"/>
    <mergeCell ref="O29:P29"/>
    <mergeCell ref="U29:V29"/>
    <mergeCell ref="S27:T27"/>
    <mergeCell ref="U27:V27"/>
    <mergeCell ref="W27:X27"/>
    <mergeCell ref="Y27:Z27"/>
    <mergeCell ref="AA27:AB27"/>
    <mergeCell ref="AG27:AH27"/>
    <mergeCell ref="AI27:AJ27"/>
    <mergeCell ref="A28:B28"/>
    <mergeCell ref="C28:D28"/>
    <mergeCell ref="E28:F28"/>
    <mergeCell ref="G28:H28"/>
    <mergeCell ref="I28:J28"/>
    <mergeCell ref="K28:L28"/>
    <mergeCell ref="M28:N28"/>
    <mergeCell ref="O28:P28"/>
    <mergeCell ref="Q28:R28"/>
    <mergeCell ref="S28:T28"/>
    <mergeCell ref="U28:V28"/>
    <mergeCell ref="W28:X28"/>
    <mergeCell ref="Y28:Z28"/>
    <mergeCell ref="AA28:AB28"/>
    <mergeCell ref="AG28:AH28"/>
    <mergeCell ref="AI28:AJ28"/>
    <mergeCell ref="A27:B27"/>
    <mergeCell ref="C27:D27"/>
    <mergeCell ref="E27:F27"/>
    <mergeCell ref="G27:H27"/>
    <mergeCell ref="I27:J27"/>
    <mergeCell ref="K27:L27"/>
    <mergeCell ref="M27:N27"/>
    <mergeCell ref="O27:P27"/>
    <mergeCell ref="Q27:R27"/>
    <mergeCell ref="S25:T25"/>
    <mergeCell ref="U25:V25"/>
    <mergeCell ref="W25:X25"/>
    <mergeCell ref="Y25:Z25"/>
    <mergeCell ref="AA25:AB25"/>
    <mergeCell ref="AG25:AH25"/>
    <mergeCell ref="AI25:AJ25"/>
    <mergeCell ref="A26:B26"/>
    <mergeCell ref="C26:D26"/>
    <mergeCell ref="E26:F26"/>
    <mergeCell ref="G26:H26"/>
    <mergeCell ref="I26:J26"/>
    <mergeCell ref="K26:L26"/>
    <mergeCell ref="M26:N26"/>
    <mergeCell ref="O26:P26"/>
    <mergeCell ref="Q26:R26"/>
    <mergeCell ref="S26:T26"/>
    <mergeCell ref="U26:V26"/>
    <mergeCell ref="W26:X26"/>
    <mergeCell ref="Y26:Z26"/>
    <mergeCell ref="AA26:AB26"/>
    <mergeCell ref="AG26:AH26"/>
    <mergeCell ref="AI26:AJ26"/>
    <mergeCell ref="A25:B25"/>
    <mergeCell ref="C25:D25"/>
    <mergeCell ref="E25:F25"/>
    <mergeCell ref="G25:H25"/>
    <mergeCell ref="I25:J25"/>
    <mergeCell ref="K25:L25"/>
    <mergeCell ref="M25:N25"/>
    <mergeCell ref="O25:P25"/>
    <mergeCell ref="Q25:R25"/>
    <mergeCell ref="S24:T24"/>
    <mergeCell ref="U24:V24"/>
    <mergeCell ref="W24:X24"/>
    <mergeCell ref="Y24:Z24"/>
    <mergeCell ref="AA24:AB24"/>
    <mergeCell ref="AC24:AD24"/>
    <mergeCell ref="AE24:AF24"/>
    <mergeCell ref="AG24:AH24"/>
    <mergeCell ref="AI24:AJ24"/>
    <mergeCell ref="A24:B24"/>
    <mergeCell ref="C24:D24"/>
    <mergeCell ref="E24:F24"/>
    <mergeCell ref="G24:H24"/>
    <mergeCell ref="I24:J24"/>
    <mergeCell ref="K24:L24"/>
    <mergeCell ref="M24:N24"/>
    <mergeCell ref="O24:P24"/>
    <mergeCell ref="Q24:R24"/>
    <mergeCell ref="S23:T23"/>
    <mergeCell ref="U23:V23"/>
    <mergeCell ref="W23:X23"/>
    <mergeCell ref="Y23:Z23"/>
    <mergeCell ref="AA23:AB23"/>
    <mergeCell ref="AC23:AD23"/>
    <mergeCell ref="AE23:AF23"/>
    <mergeCell ref="AG23:AH23"/>
    <mergeCell ref="AI23:AJ23"/>
    <mergeCell ref="A23:B23"/>
    <mergeCell ref="C23:D23"/>
    <mergeCell ref="E23:F23"/>
    <mergeCell ref="G23:H23"/>
    <mergeCell ref="I23:J23"/>
    <mergeCell ref="K23:L23"/>
    <mergeCell ref="M23:N23"/>
    <mergeCell ref="O23:P23"/>
    <mergeCell ref="Q23:R23"/>
    <mergeCell ref="S22:T22"/>
    <mergeCell ref="U22:V22"/>
    <mergeCell ref="W22:X22"/>
    <mergeCell ref="Y22:Z22"/>
    <mergeCell ref="AA22:AB22"/>
    <mergeCell ref="AC22:AD22"/>
    <mergeCell ref="AE22:AF22"/>
    <mergeCell ref="AG22:AH22"/>
    <mergeCell ref="AI22:AJ22"/>
    <mergeCell ref="A22:B22"/>
    <mergeCell ref="C22:D22"/>
    <mergeCell ref="E22:F22"/>
    <mergeCell ref="G22:H22"/>
    <mergeCell ref="I22:J22"/>
    <mergeCell ref="K22:L22"/>
    <mergeCell ref="M22:N22"/>
    <mergeCell ref="O22:P22"/>
    <mergeCell ref="Q22:R22"/>
    <mergeCell ref="S21:T21"/>
    <mergeCell ref="U21:V21"/>
    <mergeCell ref="W21:X21"/>
    <mergeCell ref="Y21:Z21"/>
    <mergeCell ref="AA21:AB21"/>
    <mergeCell ref="AC21:AD21"/>
    <mergeCell ref="AE21:AF21"/>
    <mergeCell ref="AG21:AH21"/>
    <mergeCell ref="AI21:AJ21"/>
    <mergeCell ref="A21:B21"/>
    <mergeCell ref="C21:D21"/>
    <mergeCell ref="E21:F21"/>
    <mergeCell ref="G21:H21"/>
    <mergeCell ref="I21:J21"/>
    <mergeCell ref="K21:L21"/>
    <mergeCell ref="M21:N21"/>
    <mergeCell ref="O21:P21"/>
    <mergeCell ref="Q21:R21"/>
    <mergeCell ref="S20:T20"/>
    <mergeCell ref="U20:V20"/>
    <mergeCell ref="W20:X20"/>
    <mergeCell ref="Y20:Z20"/>
    <mergeCell ref="AA20:AB20"/>
    <mergeCell ref="AC20:AD20"/>
    <mergeCell ref="AE20:AF20"/>
    <mergeCell ref="AG20:AH20"/>
    <mergeCell ref="AI20:AJ20"/>
    <mergeCell ref="A20:B20"/>
    <mergeCell ref="C20:D20"/>
    <mergeCell ref="E20:F20"/>
    <mergeCell ref="G20:H20"/>
    <mergeCell ref="I20:J20"/>
    <mergeCell ref="K20:L20"/>
    <mergeCell ref="M20:N20"/>
    <mergeCell ref="O20:P20"/>
    <mergeCell ref="Q20:R20"/>
    <mergeCell ref="AK18:AL18"/>
    <mergeCell ref="AM18:AN18"/>
    <mergeCell ref="A19:B19"/>
    <mergeCell ref="C19:D19"/>
    <mergeCell ref="E19:F19"/>
    <mergeCell ref="G19:H19"/>
    <mergeCell ref="I19:J19"/>
    <mergeCell ref="K19:L19"/>
    <mergeCell ref="M19:N19"/>
    <mergeCell ref="O19:P19"/>
    <mergeCell ref="Q19:R19"/>
    <mergeCell ref="S19:T19"/>
    <mergeCell ref="U19:V19"/>
    <mergeCell ref="W19:X19"/>
    <mergeCell ref="Y19:Z19"/>
    <mergeCell ref="AA19:AB19"/>
    <mergeCell ref="AC19:AD19"/>
    <mergeCell ref="AE19:AF19"/>
    <mergeCell ref="AG19:AH19"/>
    <mergeCell ref="AI19:AJ19"/>
    <mergeCell ref="S18:T18"/>
    <mergeCell ref="U18:V18"/>
    <mergeCell ref="W18:X18"/>
    <mergeCell ref="Y18:Z18"/>
    <mergeCell ref="AA18:AB18"/>
    <mergeCell ref="AC18:AD18"/>
    <mergeCell ref="AE18:AF18"/>
    <mergeCell ref="AG18:AH18"/>
    <mergeCell ref="AI18:AJ18"/>
    <mergeCell ref="A18:B18"/>
    <mergeCell ref="C18:D18"/>
    <mergeCell ref="E18:F18"/>
    <mergeCell ref="G18:H18"/>
    <mergeCell ref="I18:J18"/>
    <mergeCell ref="K18:L18"/>
    <mergeCell ref="M18:N18"/>
    <mergeCell ref="O18:P18"/>
    <mergeCell ref="Q18:R18"/>
    <mergeCell ref="AK16:AL16"/>
    <mergeCell ref="AM16:AN16"/>
    <mergeCell ref="A17:B17"/>
    <mergeCell ref="C17:D17"/>
    <mergeCell ref="E17:F17"/>
    <mergeCell ref="G17:H17"/>
    <mergeCell ref="I17:J17"/>
    <mergeCell ref="K17:L17"/>
    <mergeCell ref="M17:N17"/>
    <mergeCell ref="O17:P17"/>
    <mergeCell ref="Q17:R17"/>
    <mergeCell ref="S17:T17"/>
    <mergeCell ref="U17:V17"/>
    <mergeCell ref="W17:X17"/>
    <mergeCell ref="Y17:Z17"/>
    <mergeCell ref="AA17:AB17"/>
    <mergeCell ref="AC17:AD17"/>
    <mergeCell ref="AE17:AF17"/>
    <mergeCell ref="AG17:AH17"/>
    <mergeCell ref="AI17:AJ17"/>
    <mergeCell ref="AK17:AL17"/>
    <mergeCell ref="AM17:AN17"/>
    <mergeCell ref="S16:T16"/>
    <mergeCell ref="U16:V16"/>
    <mergeCell ref="W16:X16"/>
    <mergeCell ref="Y16:Z16"/>
    <mergeCell ref="AA16:AB16"/>
    <mergeCell ref="AC16:AD16"/>
    <mergeCell ref="AE16:AF16"/>
    <mergeCell ref="AG16:AH16"/>
    <mergeCell ref="AI16:AJ16"/>
    <mergeCell ref="A16:B16"/>
    <mergeCell ref="C16:D16"/>
    <mergeCell ref="E16:F16"/>
    <mergeCell ref="G16:H16"/>
    <mergeCell ref="I16:J16"/>
    <mergeCell ref="K16:L16"/>
    <mergeCell ref="M16:N16"/>
    <mergeCell ref="O16:P16"/>
    <mergeCell ref="Q16:R16"/>
    <mergeCell ref="AK14:AL14"/>
    <mergeCell ref="AM14:AN14"/>
    <mergeCell ref="A15:B15"/>
    <mergeCell ref="C15:D15"/>
    <mergeCell ref="E15:F15"/>
    <mergeCell ref="G15:H15"/>
    <mergeCell ref="I15:J15"/>
    <mergeCell ref="K15:L15"/>
    <mergeCell ref="M15:N15"/>
    <mergeCell ref="O15:P15"/>
    <mergeCell ref="Q15:R15"/>
    <mergeCell ref="S15:T15"/>
    <mergeCell ref="U15:V15"/>
    <mergeCell ref="W15:X15"/>
    <mergeCell ref="Y15:Z15"/>
    <mergeCell ref="AA15:AB15"/>
    <mergeCell ref="AC15:AD15"/>
    <mergeCell ref="AE15:AF15"/>
    <mergeCell ref="AG15:AH15"/>
    <mergeCell ref="AI15:AJ15"/>
    <mergeCell ref="AK15:AL15"/>
    <mergeCell ref="AM15:AN15"/>
    <mergeCell ref="S14:T14"/>
    <mergeCell ref="U14:V14"/>
    <mergeCell ref="W14:X14"/>
    <mergeCell ref="Y14:Z14"/>
    <mergeCell ref="AA14:AB14"/>
    <mergeCell ref="AC14:AD14"/>
    <mergeCell ref="AE14:AF14"/>
    <mergeCell ref="AG14:AH14"/>
    <mergeCell ref="AI14:AJ14"/>
    <mergeCell ref="A14:B14"/>
    <mergeCell ref="C14:D14"/>
    <mergeCell ref="E14:F14"/>
    <mergeCell ref="G14:H14"/>
    <mergeCell ref="I14:J14"/>
    <mergeCell ref="K14:L14"/>
    <mergeCell ref="M14:N14"/>
    <mergeCell ref="O14:P14"/>
    <mergeCell ref="Q14:R14"/>
    <mergeCell ref="AK12:AN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12:D12"/>
    <mergeCell ref="E12:H12"/>
    <mergeCell ref="I12:L12"/>
    <mergeCell ref="M12:P12"/>
    <mergeCell ref="Q12:T12"/>
    <mergeCell ref="U12:X12"/>
    <mergeCell ref="Y12:AB12"/>
    <mergeCell ref="AC12:AF12"/>
    <mergeCell ref="AG12:AJ12"/>
  </mergeCells>
  <phoneticPr fontId="14" type="noConversion"/>
  <hyperlinks>
    <hyperlink ref="E13:F13" location="身体!H2" display="Prototype NO.2" xr:uid="{00000000-0004-0000-0000-000000000000}"/>
    <hyperlink ref="E14:F14" location="身体!M2" display="FBI风衣" xr:uid="{00000000-0004-0000-0000-000001000000}"/>
    <hyperlink ref="E16:F16" location="身体!C2" display="防刺服" xr:uid="{00000000-0004-0000-0000-000002000000}"/>
    <hyperlink ref="E17:F17" location="身体!R2" display="轻便的练功服" xr:uid="{00000000-0004-0000-0000-000003000000}"/>
    <hyperlink ref="E20:F20" location="身体!H28" display="超级英雄战衣" xr:uid="{00000000-0004-0000-0000-000004000000}"/>
    <hyperlink ref="E21:F21" location="身体!M28" display="破损的仁王甲" xr:uid="{00000000-0004-0000-0000-000005000000}"/>
    <hyperlink ref="E25:F25" location="身体!R28" display="飞蛾" xr:uid="{00000000-0004-0000-0000-000006000000}"/>
    <hyperlink ref="E26:F26" location="身体!C54" display="仙度瑞拉的晚礼服" xr:uid="{00000000-0004-0000-0000-000007000000}"/>
    <hyperlink ref="E27:F27" location="身体!H54" display="界限者铠甲" xr:uid="{00000000-0004-0000-0000-000008000000}"/>
    <hyperlink ref="E28:F28" location="身体!M54" display="酒红色西装" xr:uid="{00000000-0004-0000-0000-000009000000}"/>
    <hyperlink ref="E29:F29" location="身体!C80" display="蝙蝠战衣" xr:uid="{00000000-0004-0000-0000-00000A000000}"/>
    <hyperlink ref="E30:F30" location="身体!H80" display="魔导师长袍" xr:uid="{00000000-0004-0000-0000-00000B000000}"/>
    <hyperlink ref="E33:F33" location="身体!R54" display="黑铁盔甲" xr:uid="{00000000-0004-0000-0000-00000C000000}"/>
    <hyperlink ref="E38:F38" location="身体!R80" display="大魔导师长袍" xr:uid="{00000000-0004-0000-0000-00000D000000}"/>
    <hyperlink ref="E39:F39" location="身体!C106" display="第六野狼" xr:uid="{00000000-0004-0000-0000-00000E000000}"/>
    <hyperlink ref="E40:F40" location="身体!H106" display="隐秘者长袍" xr:uid="{00000000-0004-0000-0000-00000F000000}"/>
    <hyperlink ref="I13:J13" location="背部!C2" display="罗兰-圣痕" xr:uid="{00000000-0004-0000-0000-000010000000}"/>
    <hyperlink ref="I14:J14" location="背部!H2" display="黑夜黯影" xr:uid="{00000000-0004-0000-0000-000011000000}"/>
    <hyperlink ref="I16:J16" location="背部!M2" display="蝙蝠披风" xr:uid="{00000000-0004-0000-0000-000012000000}"/>
    <hyperlink ref="I17:J17" location="背部!R2" display="爆炸附魔箭袋" xr:uid="{00000000-0004-0000-0000-000013000000}"/>
    <hyperlink ref="I18:J18" location="背部!H54" display="火焰附魔箭袋" xr:uid="{00000000-0004-0000-0000-000014000000}"/>
    <hyperlink ref="I20:J20" location="背部!H28" display="冰冻附魔箭袋" xr:uid="{00000000-0004-0000-0000-000015000000}"/>
    <hyperlink ref="I21:J21" location="背部!C28" display="机械辅助装置" xr:uid="{00000000-0004-0000-0000-000016000000}"/>
    <hyperlink ref="I22:J22" location="背部!M28" display="高级储电背包" xr:uid="{00000000-0004-0000-0000-000017000000}"/>
    <hyperlink ref="I23:J23" location="背部!R28" display="轻灵斗篷" xr:uid="{00000000-0004-0000-0000-000018000000}"/>
    <hyperlink ref="I24:J24" location="背部!C51" display="能量水晶储电背包" xr:uid="{00000000-0004-0000-0000-000019000000}"/>
    <hyperlink ref="I25:J25" location="背部!M54" display="缸中之脑存储箱" xr:uid="{00000000-0004-0000-0000-00001A000000}"/>
    <hyperlink ref="I27:J27" location="背部!R54" display="圣者披风" xr:uid="{00000000-0004-0000-0000-00001B000000}"/>
    <hyperlink ref="M13:N13" location="手臂!C2" display="顶针" xr:uid="{00000000-0004-0000-0000-00001C000000}"/>
    <hyperlink ref="M14:N14" location="手臂!H2" display="铁环" xr:uid="{00000000-0004-0000-0000-00001D000000}"/>
    <hyperlink ref="M15:N15" location="手臂!M2" display="弓护臂" xr:uid="{00000000-0004-0000-0000-00001E000000}"/>
    <hyperlink ref="M16:N16" location="手臂!C106" display="电子侦测器" xr:uid="{00000000-0004-0000-0000-00001F000000}"/>
    <hyperlink ref="M19:N19" location="手臂!R2" display="贝狄威尔的银之臂" xr:uid="{00000000-0004-0000-0000-000020000000}"/>
    <hyperlink ref="M20:N20" location="手臂!C28" display="抽骨·架荆棘" xr:uid="{00000000-0004-0000-0000-000021000000}"/>
    <hyperlink ref="M23:N23" location="手臂!H28" display="凝血" xr:uid="{00000000-0004-0000-0000-000022000000}"/>
    <hyperlink ref="M24:N24" location="手臂!M28" display="抽骨·夜来香" xr:uid="{00000000-0004-0000-0000-000023000000}"/>
    <hyperlink ref="M25:N25" location="手臂!R28" display="地狱咆哮的腕甲" xr:uid="{00000000-0004-0000-0000-000024000000}"/>
    <hyperlink ref="M26:N26" location="手臂!C54" display="碧玉环" xr:uid="{00000000-0004-0000-0000-000025000000}"/>
    <hyperlink ref="M27:N27" location="手臂!H54" display="赤之枷" xr:uid="{00000000-0004-0000-0000-000026000000}"/>
    <hyperlink ref="M28:N28" location="手臂!M54" display="老兵的机械外骨骼" xr:uid="{00000000-0004-0000-0000-000027000000}"/>
    <hyperlink ref="M29:N29" location="手臂!R54" display="覆掌骨" xr:uid="{00000000-0004-0000-0000-000028000000}"/>
    <hyperlink ref="M30:N30" location="手臂!C80" display="七夜花开" xr:uid="{00000000-0004-0000-0000-000029000000}"/>
    <hyperlink ref="M31:N31" location="手臂!M80" display="棱晶飞空肩甲" xr:uid="{00000000-0004-0000-0000-00002A000000}"/>
    <hyperlink ref="Q13:R13" location="腰部!C2" display="多工用腰带" xr:uid="{00000000-0004-0000-0000-00002B000000}"/>
    <hyperlink ref="Q14:R14" location="腰部!M2" display="火箭腰带" xr:uid="{00000000-0004-0000-0000-00002C000000}"/>
    <hyperlink ref="Q15:R15" location="腰部!H2" display="战斗辅助腰带" xr:uid="{00000000-0004-0000-0000-00002D000000}"/>
    <hyperlink ref="Q16:R16" location="腰部!R2" display="世界腰带" xr:uid="{00000000-0004-0000-0000-00002E000000}"/>
    <hyperlink ref="Q17:R17" location="腰部!C28" display="冠军腰带" xr:uid="{00000000-0004-0000-0000-00002F000000}"/>
    <hyperlink ref="Q18:R18" location="腰部!H28" display="神眷" xr:uid="{00000000-0004-0000-0000-000030000000}"/>
    <hyperlink ref="Q19:R19" location="腰部!M28" display="织法者腰带" xr:uid="{00000000-0004-0000-0000-000031000000}"/>
    <hyperlink ref="Q20:R20" location="腰部!R28" display="旅行者腰带" xr:uid="{00000000-0004-0000-0000-000032000000}"/>
    <hyperlink ref="Q21:R21" location="腰部!C54" display="庭师·发缠身" xr:uid="{00000000-0004-0000-0000-000033000000}"/>
    <hyperlink ref="U13:V13" location="腿部!C2" display="急行略风" xr:uid="{00000000-0004-0000-0000-000034000000}"/>
    <hyperlink ref="U14:V14" location="腿部!H2" display="尬舞时刻" xr:uid="{00000000-0004-0000-0000-000035000000}"/>
    <hyperlink ref="U15:V15" location="腿部!M2" display="昆仑鞋" xr:uid="{00000000-0004-0000-0000-000036000000}"/>
    <hyperlink ref="U16:V16" location="腿部!R2" display="轻舞" xr:uid="{00000000-0004-0000-0000-000037000000}"/>
    <hyperlink ref="U17:V17" location="腿部!C28" display="风灵护腿" xr:uid="{00000000-0004-0000-0000-000038000000}"/>
    <hyperlink ref="U18:V18" location="腿部!M28" display="Power Assisted Kick Shoes" xr:uid="{00000000-0004-0000-0000-000039000000}"/>
    <hyperlink ref="U19:V19" location="腿部!H28" display="白夜行" xr:uid="{00000000-0004-0000-0000-00003A000000}"/>
    <hyperlink ref="U20:V20" location="腿部!R28" display="马弗里克之履" xr:uid="{00000000-0004-0000-0000-00003B000000}"/>
    <hyperlink ref="U21:V21" location="腿部!H54" display="仙度瑞拉的水晶鞋" xr:uid="{00000000-0004-0000-0000-00003C000000}"/>
    <hyperlink ref="U22:V22" location="腿部!M54" display="水族馆" xr:uid="{00000000-0004-0000-0000-00003D000000}"/>
    <hyperlink ref="U23:V23" location="腿部!R54" display="棱晶飞空踝甲" xr:uid="{00000000-0004-0000-0000-00003E000000}"/>
    <hyperlink ref="U24:V24" location="腿部!C80" display="反重力悬浮靴" xr:uid="{00000000-0004-0000-0000-00003F000000}"/>
    <hyperlink ref="U25:V25" location="腿部!C54" display="黑铁护腿" xr:uid="{00000000-0004-0000-0000-000040000000}"/>
    <hyperlink ref="U26:V26" location="腿部!H80" display="幸运裤" xr:uid="{00000000-0004-0000-0000-000041000000}"/>
    <hyperlink ref="Y13:Z13" location="饰品!C2" display="超魔神勾玉" xr:uid="{00000000-0004-0000-0000-000042000000}"/>
    <hyperlink ref="Y14:Z14" location="饰品!H2" display="西诺尔帝国魔法属.特别机动部队用防御附魔戒指" xr:uid="{00000000-0004-0000-0000-000043000000}"/>
    <hyperlink ref="AK17:AL17" location="饰品!M2" display="特大空间戒指" xr:uid="{00000000-0004-0000-0000-000044000000}"/>
    <hyperlink ref="Y16:Z16" location="饰品!R2" display="小礼物" xr:uid="{00000000-0004-0000-0000-000045000000}"/>
    <hyperlink ref="Y17:Z17" location="饰品!C28" display="玛丽亚的胸针" xr:uid="{00000000-0004-0000-0000-000046000000}"/>
    <hyperlink ref="Y18:Z18" location="饰品!H28" display="迟缓护符（仿·劣质品）" xr:uid="{00000000-0004-0000-0000-000047000000}"/>
    <hyperlink ref="Y19:Z19" location="饰品!M28" display="银质十字挂坠" xr:uid="{00000000-0004-0000-0000-000048000000}"/>
    <hyperlink ref="Y20:Z20" location="饰品!C54" display="汉尼拔的面具" xr:uid="{00000000-0004-0000-0000-000049000000}"/>
    <hyperlink ref="Y21:Z21" location="饰品!R54" display="记忆立方" xr:uid="{00000000-0004-0000-0000-00004A000000}"/>
    <hyperlink ref="Y22:Z22" location="饰品!C80" display="喘息" xr:uid="{00000000-0004-0000-0000-00004B000000}"/>
    <hyperlink ref="AK13:AL13" location="饰品!H80" display="迷你空间戒指" xr:uid="{00000000-0004-0000-0000-00004C000000}"/>
    <hyperlink ref="Y24:Z24" location="饰品!M80" display="无尽的烈性伏特加" xr:uid="{00000000-0004-0000-0000-00004D000000}"/>
    <hyperlink ref="Y25:Z25" location="饰品!C106" display="幸运女神的眷顾" xr:uid="{00000000-0004-0000-0000-00004E000000}"/>
    <hyperlink ref="Y26:Z26" location="饰品!C158" display="风神佩" xr:uid="{00000000-0004-0000-0000-00004F000000}"/>
    <hyperlink ref="Y28:Z28" location="饰品!R28" display="最后的碎片" xr:uid="{00000000-0004-0000-0000-000050000000}"/>
    <hyperlink ref="Y29:Z29" location="饰品!H54" display="烨烨落华" xr:uid="{00000000-0004-0000-0000-000051000000}"/>
    <hyperlink ref="Y30:Z30" location="饰品!R80" display="圣盾之戒（C级）" xr:uid="{00000000-0004-0000-0000-000052000000}"/>
    <hyperlink ref="AK14:AL14" location="饰品!H105" display="小型空间戒指" xr:uid="{00000000-0004-0000-0000-000053000000}"/>
    <hyperlink ref="Y33:Z33" location="饰品!M106" display="幸运币" xr:uid="{00000000-0004-0000-0000-000054000000}"/>
    <hyperlink ref="Y34:Z34" location="饰品!R106" display="宁静" xr:uid="{00000000-0004-0000-0000-000055000000}"/>
    <hyperlink ref="Y35:Z35" location="饰品!C132" display="前尘" xr:uid="{00000000-0004-0000-0000-000056000000}"/>
    <hyperlink ref="Y36:Z36" location="饰品!M132" display="摄物魔戒" xr:uid="{00000000-0004-0000-0000-000057000000}"/>
    <hyperlink ref="Y37:Z37" location="饰品!R132" display="星辰泪" xr:uid="{00000000-0004-0000-0000-000058000000}"/>
    <hyperlink ref="Y38:Z38" location="饰品!H158" display="逆誓·不羁" xr:uid="{00000000-0004-0000-0000-000059000000}"/>
    <hyperlink ref="Y39:Z39" location="饰品!R158" display="觉之眼" xr:uid="{00000000-0004-0000-0000-00005A000000}"/>
    <hyperlink ref="Y41:Z41" location="饰品!H132" display="初阶能量回收装置" xr:uid="{00000000-0004-0000-0000-00005B000000}"/>
    <hyperlink ref="Y42:Z42" location="饰品!M158" display="黑曜化石锚" xr:uid="{00000000-0004-0000-0000-00005C000000}"/>
    <hyperlink ref="Y43:Z43" location="饰品!H184" display="血染的高跟鞋" xr:uid="{00000000-0004-0000-0000-00005D000000}"/>
    <hyperlink ref="Y44:Z44" location="饰品!M184" display="拟似宝具-万能之人" xr:uid="{00000000-0004-0000-0000-00005E000000}"/>
    <hyperlink ref="AK18:AL18" location="饰品!R184" display="豪华型空间戒指" xr:uid="{00000000-0004-0000-0000-00005F000000}"/>
    <hyperlink ref="Y46:Z46" location="饰品!M210" display="龙符咒" xr:uid="{00000000-0004-0000-0000-000060000000}"/>
    <hyperlink ref="Y47:Z47" location="饰品!R210" display="甜蜜鸩酒（主戒/副戒）" xr:uid="{00000000-0004-0000-0000-000061000000}"/>
    <hyperlink ref="Y48:Z48" location="饰品!C236" display="鸡符咒" xr:uid="{00000000-0004-0000-0000-000062000000}"/>
    <hyperlink ref="Y49:Z49" location="饰品!M236" display="狗符咒" xr:uid="{00000000-0004-0000-0000-000063000000}"/>
    <hyperlink ref="Y50:Z50" location="饰品!R236" display="龙血玉佩" xr:uid="{00000000-0004-0000-0000-000064000000}"/>
    <hyperlink ref="Y51:Z51" location="饰品!C262" display="反应宝玉" xr:uid="{00000000-0004-0000-0000-000065000000}"/>
    <hyperlink ref="AK16:AL16" location="饰品!H262" display="大型空间戒指" xr:uid="{00000000-0004-0000-0000-000066000000}"/>
    <hyperlink ref="Y53:Z53" location="饰品!M262" display="思念" xr:uid="{00000000-0004-0000-0000-000067000000}"/>
    <hyperlink ref="Y54:Z54" location="饰品!R262" display="拟似宝具-破坏神之手影" xr:uid="{00000000-0004-0000-0000-000068000000}"/>
    <hyperlink ref="Y55:Z55" location="饰品!C288" display="元素核心" xr:uid="{00000000-0004-0000-0000-000069000000}"/>
    <hyperlink ref="Y56:Z56" location="饰品!M288" display="兔符咒" xr:uid="{00000000-0004-0000-0000-00006A000000}"/>
    <hyperlink ref="Y57:Z57" location="饰品!R288" display="牛符咒" xr:uid="{00000000-0004-0000-0000-00006B000000}"/>
    <hyperlink ref="Y58:Z58" location="饰品!R314" display="马符咒" xr:uid="{00000000-0004-0000-0000-00006C000000}"/>
    <hyperlink ref="Y59:Z59" location="饰品!C340" display="羊符咒" xr:uid="{00000000-0004-0000-0000-00006D000000}"/>
    <hyperlink ref="Y60:Z60" location="饰品!M54" display="鼠符咒" xr:uid="{00000000-0004-0000-0000-00006E000000}"/>
    <hyperlink ref="Y61:Z61" location="饰品!C210" display="监测者魔眼" xr:uid="{00000000-0004-0000-0000-00006F000000}"/>
    <hyperlink ref="Y62:Z62" location="饰品!H210" display="虎符咒" xr:uid="{00000000-0004-0000-0000-000070000000}"/>
    <hyperlink ref="Y63:Z63" location="饰品!H236" display="黑色迷雾" xr:uid="{00000000-0004-0000-0000-000071000000}"/>
    <hyperlink ref="Y67:Z67" location="饰品!H288" display="古旧童话书" xr:uid="{00000000-0004-0000-0000-000072000000}"/>
    <hyperlink ref="Y68:Z68" location="饰品!H314" display="仿火种" xr:uid="{00000000-0004-0000-0000-000073000000}"/>
    <hyperlink ref="Y69:Z69" location="饰品!M314" display="被诅咒的诱饵人偶" xr:uid="{00000000-0004-0000-0000-000074000000}"/>
    <hyperlink ref="Y70:Z70" location="饰品!M340" display="万宝槌（复制品）" xr:uid="{00000000-0004-0000-0000-000075000000}"/>
    <hyperlink ref="Y71:Z71" location="饰品!R340" display="五级无敌护罩" xr:uid="{00000000-0004-0000-0000-000076000000}"/>
    <hyperlink ref="Y72:Z72" location="饰品!C366" display="十文字的游戏机" xr:uid="{00000000-0004-0000-0000-000077000000}"/>
    <hyperlink ref="Y73:Z73" location="饰品!H366" display="天地印" xr:uid="{00000000-0004-0000-0000-000078000000}"/>
    <hyperlink ref="AC13:AD13" location="共生体!C2" display="魔鬼们的好帮手" xr:uid="{00000000-0004-0000-0000-000079000000}"/>
    <hyperlink ref="AC14:AD14" location="共生体!H2" display="眼魔" xr:uid="{00000000-0004-0000-0000-00007A000000}"/>
    <hyperlink ref="AC15:AD15" location="共生体!M2" display="共生恶魔" xr:uid="{00000000-0004-0000-0000-00007B000000}"/>
    <hyperlink ref="AC18:AD18" location="共生体!R2" display="恶魔之腕" xr:uid="{00000000-0004-0000-0000-00007C000000}"/>
    <hyperlink ref="AC19:AD19" location="共生体!C28" display="纹身［荒古魔牛］" xr:uid="{00000000-0004-0000-0000-00007D000000}"/>
    <hyperlink ref="AC20:AD20" location="共生体!H28" display="纹身 [翔空]" xr:uid="{00000000-0004-0000-0000-00007E000000}"/>
    <hyperlink ref="AC21:AD21" location="共生体!M28" display="纹身［开天之意］" xr:uid="{00000000-0004-0000-0000-00007F000000}"/>
    <hyperlink ref="AC22:AD22" location="共生体!R28" display="纳米构筑虫群" xr:uid="{00000000-0004-0000-0000-000080000000}"/>
    <hyperlink ref="AC23:AD23" location="共生体!C54" display="血族亲王的小块灵魂" xr:uid="{00000000-0004-0000-0000-000081000000}"/>
    <hyperlink ref="AG13:AH13" location="盾牌!H2" display="警用防爆盾" xr:uid="{00000000-0004-0000-0000-000082000000}"/>
    <hyperlink ref="AG14:AH14" location="盾牌!R2" display="熨斗形盾" xr:uid="{00000000-0004-0000-0000-000083000000}"/>
    <hyperlink ref="AG15:AH15" location="盾牌!R54" display="刀盾兵制式圆盾" xr:uid="{00000000-0004-0000-0000-000084000000}"/>
    <hyperlink ref="AG16:AH16" location="盾牌!M80" display="雄狮之心" xr:uid="{00000000-0004-0000-0000-000085000000}"/>
    <hyperlink ref="AG17:AH17" location="盾牌!M2" display=" 鸢盾" xr:uid="{00000000-0004-0000-0000-000086000000}"/>
    <hyperlink ref="AG18:AH18" location="盾牌!M54" display="火药反射" xr:uid="{00000000-0004-0000-0000-000087000000}"/>
    <hyperlink ref="AG19:AH19" location="盾牌!C80" display="不破铁壁" xr:uid="{00000000-0004-0000-0000-000088000000}"/>
    <hyperlink ref="AG20:AH20" location="盾牌!H80" display="刑天盾" xr:uid="{00000000-0004-0000-0000-000089000000}"/>
    <hyperlink ref="AG21:AH21" location="盾牌!R80" display="无法通过" xr:uid="{00000000-0004-0000-0000-00008A000000}"/>
    <hyperlink ref="AG22:AH22" location="盾牌!M28" display="恶魔巨盾" xr:uid="{00000000-0004-0000-0000-00008B000000}"/>
    <hyperlink ref="AG23:AH23" location="盾牌!C28" display="振金盾牌" xr:uid="{00000000-0004-0000-0000-00008C000000}"/>
    <hyperlink ref="AG24:AH24" location="盾牌!C54" display="生命的重量" xr:uid="{00000000-0004-0000-0000-00008D000000}"/>
    <hyperlink ref="AG25:AH25" location="盾牌!C2" display="折戟壁垒" xr:uid="{00000000-0004-0000-0000-00008E000000}"/>
    <hyperlink ref="AG26:AH26" location="盾牌!H28" display="喵呜盾" xr:uid="{00000000-0004-0000-0000-00008F000000}"/>
    <hyperlink ref="AG27:AH27" location="盾牌!H54" display="振金盾牌" xr:uid="{00000000-0004-0000-0000-000090000000}"/>
    <hyperlink ref="AG28:AH28" location="盾牌!R28" display="般若" xr:uid="{00000000-0004-0000-0000-000091000000}"/>
    <hyperlink ref="AG29:AH29" location="盾牌!C106" display="文明的丰碑" xr:uid="{00000000-0004-0000-0000-000092000000}"/>
    <hyperlink ref="A13:B13" location="头部!C2" display="泛用型追踪眼镜" xr:uid="{00000000-0004-0000-0000-000093000000}"/>
    <hyperlink ref="A14:B14" location="头部!h2" display="灵视眼镜" xr:uid="{00000000-0004-0000-0000-000094000000}"/>
    <hyperlink ref="A15:B15" location="头部!M2" display="太阳能头盔" xr:uid="{00000000-0004-0000-0000-000095000000}"/>
    <hyperlink ref="A16:B16" location="头部!R2" display="人偶面具" xr:uid="{00000000-0004-0000-0000-000096000000}"/>
    <hyperlink ref="A17:B17" location="头部!C28" display="夜冕" xr:uid="{00000000-0004-0000-0000-000097000000}"/>
    <hyperlink ref="A18:B18" location="头部!M102" display="瞳力增强眼镜" xr:uid="{00000000-0004-0000-0000-000098000000}"/>
    <hyperlink ref="A19:B19" location="头部!H28" display="战术性追踪目镜" xr:uid="{00000000-0004-0000-0000-000099000000}"/>
    <hyperlink ref="A20:B20" location="头部!H102" display="揭示之护目镜" xr:uid="{00000000-0004-0000-0000-00009A000000}"/>
    <hyperlink ref="A25:B25" location="头部!M28" display="仙度瑞拉的礼帽" xr:uid="{00000000-0004-0000-0000-00009B000000}"/>
    <hyperlink ref="A21:B21" location="头部!R28" display="刽子手的头套" xr:uid="{00000000-0004-0000-0000-00009C000000}"/>
    <hyperlink ref="A26:B26" location="头部!C54" display="森之精的庇护" xr:uid="{00000000-0004-0000-0000-00009D000000}"/>
    <hyperlink ref="A22:B22" location="头部!H54" display="特勤头盔" xr:uid="{00000000-0004-0000-0000-00009E000000}"/>
    <hyperlink ref="A23:B23" location="头部!M54" display="兽主冠冕" xr:uid="{00000000-0004-0000-0000-00009F000000}"/>
    <hyperlink ref="A30:B30" location="头部!R54" display="独眼面甲" xr:uid="{00000000-0004-0000-0000-0000A0000000}"/>
    <hyperlink ref="A24:B24" location="头部!C80" display="巴尔的头冠" xr:uid="{00000000-0004-0000-0000-0000A1000000}"/>
    <hyperlink ref="A28:B28" location="头部!H80" display="蚩尤遮面" xr:uid="{00000000-0004-0000-0000-0000A2000000}"/>
    <hyperlink ref="A29:B29" location="头部!M80" display="哈什面具" xr:uid="{00000000-0004-0000-0000-0000A3000000}"/>
    <hyperlink ref="A31:B31" location="头部!R80" display="特工战术目镜" xr:uid="{00000000-0004-0000-0000-0000A4000000}"/>
    <hyperlink ref="A32:B32" location="头部!C106" display="长相思" xr:uid="{00000000-0004-0000-0000-0000A5000000}"/>
    <hyperlink ref="E15:F15" location="身体!M106" display="警用防弹衣" xr:uid="{00000000-0004-0000-0000-0000A6000000}"/>
    <hyperlink ref="E18:F18" location="身体!C132" display="纸寿衣" xr:uid="{00000000-0004-0000-0000-0000A7000000}"/>
    <hyperlink ref="E19:F19" location="身体!C158" display="拾荒者铠甲" xr:uid="{00000000-0004-0000-0000-0000A8000000}"/>
    <hyperlink ref="E22:F22" location="身体!H158" display="法师长袍" xr:uid="{00000000-0004-0000-0000-0000A9000000}"/>
    <hyperlink ref="E23:F23" location="身体!H132" display="钢铁罪责" xr:uid="{00000000-0004-0000-0000-0000AA000000}"/>
    <hyperlink ref="E31:F31" location="身体!M158" display="不灭者" xr:uid="{00000000-0004-0000-0000-0000AB000000}"/>
    <hyperlink ref="E32:F32" location="身体!M132" display="红蝶染夜" xr:uid="{00000000-0004-0000-0000-0000AC000000}"/>
    <hyperlink ref="E41:F41" location="身体!R106" display="流云裳" xr:uid="{00000000-0004-0000-0000-0000AD000000}"/>
    <hyperlink ref="E34:F34" location="身体!R158" display="拓荒者铠甲" xr:uid="{00000000-0004-0000-0000-0000AE000000}"/>
    <hyperlink ref="E35:F35" location="身体!R132" display="庭师•霜似缕" xr:uid="{00000000-0004-0000-0000-0000AF000000}"/>
    <hyperlink ref="I26:J26" location="背部!R80" display="高分子隐身衣" xr:uid="{00000000-0004-0000-0000-0000B0000000}"/>
    <hyperlink ref="Q22:R22" location="腰部!H54" display="圣域束带" xr:uid="{00000000-0004-0000-0000-0000B1000000}"/>
    <hyperlink ref="U27:V27" location="腿部!M80" display="怜惜" xr:uid="{00000000-0004-0000-0000-0000B2000000}"/>
    <hyperlink ref="Q23:R23" location="腰部!M54" display="死神的叹息" xr:uid="{00000000-0004-0000-0000-0000B3000000}"/>
    <hyperlink ref="M17:N17" location="手臂!H106" display="机械动能手套" xr:uid="{00000000-0004-0000-0000-0000B4000000}"/>
    <hyperlink ref="M18:N18" location="手臂!M106" display="柔道家的护腕" xr:uid="{00000000-0004-0000-0000-0000B5000000}"/>
    <hyperlink ref="M32:N32" location="手臂!R106" display="第三号圣遗物-永恒之枪" xr:uid="{00000000-0004-0000-0000-0000B6000000}"/>
    <hyperlink ref="M33:N33" location="手臂!H132" display="魔神臂铠" xr:uid="{00000000-0004-0000-0000-0000B7000000}"/>
    <hyperlink ref="M34:N34" location="手臂!C132" display="善意" xr:uid="{00000000-0004-0000-0000-0000B8000000}"/>
    <hyperlink ref="M35:N35" location="手臂!M132" display="庭师•剪刀裁" xr:uid="{00000000-0004-0000-0000-0000B9000000}"/>
    <hyperlink ref="Y27:Z27" location="饰品!C392" display="转生吊坠" xr:uid="{00000000-0004-0000-0000-0000BA000000}"/>
    <hyperlink ref="Y75:Z75" location="饰品!C184" display="哉亚连接器" xr:uid="{00000000-0004-0000-0000-0000BB000000}"/>
    <hyperlink ref="Y76:Z76" location="饰品!H340" display="萨弗拉斯之眼" xr:uid="{00000000-0004-0000-0000-0000BC000000}"/>
    <hyperlink ref="Y77:Z77" location="饰品!M366" display="逐光之暗" xr:uid="{00000000-0004-0000-0000-0000BD000000}"/>
    <hyperlink ref="Y81:Z81" location="饰品!C314" display="千钧" xr:uid="{00000000-0004-0000-0000-0000BE000000}"/>
    <hyperlink ref="Y82:Z82" location="饰品!R366" display="灵魂酒箱" xr:uid="{00000000-0004-0000-0000-0000BF000000}"/>
    <hyperlink ref="Y74:Z74" location="饰品!H392" display="蛇符咒" xr:uid="{00000000-0004-0000-0000-0000C0000000}"/>
    <hyperlink ref="E24:F24" location="身体!c184" display="蝶舞" xr:uid="{00000000-0004-0000-0000-0000C1000000}"/>
    <hyperlink ref="M36:N36" location="手臂!R80" display="巨人手套" xr:uid="{00000000-0004-0000-0000-0000C2000000}"/>
    <hyperlink ref="Y79:Z79" location="饰品!M392" display="启迪·源泉" xr:uid="{00000000-0004-0000-0000-0000C3000000}"/>
    <hyperlink ref="Y83:Z83" location="饰品!R392" display="肉体宝玉" xr:uid="{00000000-0004-0000-0000-0000C4000000}"/>
    <hyperlink ref="E36:F36" location="身体!H184" display="黑神战衣" xr:uid="{00000000-0004-0000-0000-0000C5000000}"/>
    <hyperlink ref="Y84:Z84" location="饰品!C418" display="精神宝玉" xr:uid="{00000000-0004-0000-0000-0000C6000000}"/>
    <hyperlink ref="AK15:AL15" location="饰品!H418" display="中型空间戒指" xr:uid="{00000000-0004-0000-0000-0000C7000000}"/>
    <hyperlink ref="Y78:Z78" location="饰品!M418" display="锦绣春霞" xr:uid="{00000000-0004-0000-0000-0000C8000000}"/>
    <hyperlink ref="U28:V28" location="腿部!M80" display="无可阻挡" xr:uid="{00000000-0004-0000-0000-0000C9000000}"/>
    <hyperlink ref="I19:J19" location="背部!H80" display="杀人魔的红雨衣" xr:uid="{00000000-0004-0000-0000-0000CA000000}"/>
    <hyperlink ref="I28:J28" location="背部!M80" display="兰波顿储电背包" xr:uid="{00000000-0004-0000-0000-0000CB000000}"/>
    <hyperlink ref="AC17:AD17" location="共生体!M54" display="癸水史莱姆" xr:uid="{00000000-0004-0000-0000-0000CC000000}"/>
    <hyperlink ref="AC16:AD16" location="共生体!H54" display="壬水史莱姆" xr:uid="{00000000-0004-0000-0000-0000CD000000}"/>
    <hyperlink ref="Y80:Z80" location="饰品!M392" display="启迪·破灭" xr:uid="{00000000-0004-0000-0000-0000CE000000}"/>
    <hyperlink ref="A13" location="头部!R2" display="头部!R2" xr:uid="{00000000-0004-0000-0000-0000CF000000}"/>
    <hyperlink ref="A14" location="头部!M106" display="头部!M106" xr:uid="{00000000-0004-0000-0000-0000D0000000}"/>
    <hyperlink ref="A15" location="头部!R106" display="头部!R106" xr:uid="{00000000-0004-0000-0000-0000D1000000}"/>
    <hyperlink ref="A16" location="头部!C2" display="头部!C2" xr:uid="{00000000-0004-0000-0000-0000D2000000}"/>
    <hyperlink ref="A17" location="头部!M2" display="头部!M2" xr:uid="{00000000-0004-0000-0000-0000D3000000}"/>
    <hyperlink ref="A18" location="头部!H2" display="头部!H2" xr:uid="{00000000-0004-0000-0000-0000D4000000}"/>
    <hyperlink ref="A19" location="头部!C28" display="头部!C28" xr:uid="{00000000-0004-0000-0000-0000D5000000}"/>
    <hyperlink ref="A20" location="头部!C132" display="头部!C132" xr:uid="{00000000-0004-0000-0000-0000D6000000}"/>
    <hyperlink ref="A21" location="头部!H106" display="头部!H106" xr:uid="{00000000-0004-0000-0000-0000D7000000}"/>
    <hyperlink ref="A22" location="头部!H28" display="头部!H28" xr:uid="{00000000-0004-0000-0000-0000D8000000}"/>
    <hyperlink ref="A23" location="头部!M54" display="头部!M54" xr:uid="{00000000-0004-0000-0000-0000D9000000}"/>
    <hyperlink ref="A24" location="头部!R28" display="头部!R28" xr:uid="{00000000-0004-0000-0000-0000DA000000}"/>
    <hyperlink ref="A25" location="头部!H54" display="头部!H54" xr:uid="{00000000-0004-0000-0000-0000DB000000}"/>
    <hyperlink ref="A26" location="头部!C158" display="头部!C158" xr:uid="{00000000-0004-0000-0000-0000DC000000}"/>
    <hyperlink ref="A28" location="头部!C80" display="头部!C80" xr:uid="{00000000-0004-0000-0000-0000DD000000}"/>
    <hyperlink ref="A29" location="头部!C54" display="头部!C54" xr:uid="{00000000-0004-0000-0000-0000DE000000}"/>
    <hyperlink ref="A30" location="头部!M28" display="头部!M28" xr:uid="{00000000-0004-0000-0000-0000DF000000}"/>
    <hyperlink ref="A31" location="头部!H158" display="头部!H158" xr:uid="{00000000-0004-0000-0000-0000E0000000}"/>
    <hyperlink ref="A32" location="头部!M80" display="头部!M80" xr:uid="{00000000-0004-0000-0000-0000E1000000}"/>
    <hyperlink ref="A33" location="头部!H80" display="头部!H80" xr:uid="{00000000-0004-0000-0000-0000E2000000}"/>
    <hyperlink ref="A34" location="头部!R54" display="头部!R54" xr:uid="{00000000-0004-0000-0000-0000E3000000}"/>
    <hyperlink ref="E13" location="身体!C262" display="身体!C262" xr:uid="{00000000-0004-0000-0000-0000E4000000}"/>
    <hyperlink ref="E14" location="身体!M106" display="身体!M106" xr:uid="{00000000-0004-0000-0000-0000E5000000}"/>
    <hyperlink ref="E15" location="身体!H2" display="身体!H2" xr:uid="{00000000-0004-0000-0000-0000E6000000}"/>
    <hyperlink ref="E16" location="身体!M2" display="身体!M2" xr:uid="{00000000-0004-0000-0000-0000E7000000}"/>
    <hyperlink ref="E17" location="身体!C28" display="身体!C28" xr:uid="{00000000-0004-0000-0000-0000E8000000}"/>
    <hyperlink ref="E18" location="身体!C210" display="身体!C210" xr:uid="{00000000-0004-0000-0000-0000E9000000}"/>
    <hyperlink ref="E19" location="身体!C158" display="身体!C158" xr:uid="{00000000-0004-0000-0000-0000EA000000}"/>
    <hyperlink ref="E20" location="身体!C2" display="身体!C2" xr:uid="{00000000-0004-0000-0000-0000EB000000}"/>
    <hyperlink ref="E21" location="身体!R262" display="身体!R262" xr:uid="{00000000-0004-0000-0000-0000EC000000}"/>
    <hyperlink ref="E22" location="身体!C132" display="身体!C132" xr:uid="{00000000-0004-0000-0000-0000ED000000}"/>
    <hyperlink ref="E23" location="身体!R2" display="身体!R2" xr:uid="{00000000-0004-0000-0000-0000EE000000}"/>
    <hyperlink ref="E24" location="身体!C236" display="身体!C236" xr:uid="{00000000-0004-0000-0000-0000EF000000}"/>
    <hyperlink ref="E25" location="身体!H236" display="身体!H236" xr:uid="{00000000-0004-0000-0000-0000F0000000}"/>
    <hyperlink ref="E26" location="身体!M28" display="身体!M28" xr:uid="{00000000-0004-0000-0000-0000F1000000}"/>
    <hyperlink ref="E27" location="身体!H158" display="身体!H158" xr:uid="{00000000-0004-0000-0000-0000F2000000}"/>
    <hyperlink ref="E28" location="身体!C184" display="身体!C184" xr:uid="{00000000-0004-0000-0000-0000F3000000}"/>
    <hyperlink ref="E29" location="身体!R184" display="身体!R184" xr:uid="{00000000-0004-0000-0000-0000F4000000}"/>
    <hyperlink ref="E30" location="身体!H132" display="身体!H132" xr:uid="{00000000-0004-0000-0000-0000F5000000}"/>
    <hyperlink ref="E31" location="身体!H28" display="身体!H28" xr:uid="{00000000-0004-0000-0000-0000F6000000}"/>
    <hyperlink ref="E32" location="身体!M288" display="身体!M288" xr:uid="{00000000-0004-0000-0000-0000F7000000}"/>
    <hyperlink ref="E33" location="身体!H54" display="身体!H54" xr:uid="{00000000-0004-0000-0000-0000F8000000}"/>
    <hyperlink ref="E34" location="身体!M158" display="身体!M158" xr:uid="{00000000-0004-0000-0000-0000F9000000}"/>
    <hyperlink ref="E35" location="身体!C80" display="身体!C80" xr:uid="{00000000-0004-0000-0000-0000FA000000}"/>
    <hyperlink ref="E36" location="身体!H80" display="身体!H80" xr:uid="{00000000-0004-0000-0000-0000FB000000}"/>
    <hyperlink ref="E37" location="身体!R28" display="身体!R28" xr:uid="{00000000-0004-0000-0000-0000FC000000}"/>
    <hyperlink ref="E38" location="身体!M132" display="身体!M132" xr:uid="{00000000-0004-0000-0000-0000FD000000}"/>
    <hyperlink ref="E39" location="身体!C54" display="身体!C54" xr:uid="{00000000-0004-0000-0000-0000FE000000}"/>
    <hyperlink ref="E40" location="身体!M54" display="身体!M54" xr:uid="{00000000-0004-0000-0000-0000FF000000}"/>
    <hyperlink ref="E41" location="身体!R54" display="身体!R54" xr:uid="{00000000-0004-0000-0000-000000010000}"/>
    <hyperlink ref="E43" location="身体!C288" display="身体!C288" xr:uid="{00000000-0004-0000-0000-000001010000}"/>
    <hyperlink ref="I13" location="背部!M156" display="背部!M156" xr:uid="{00000000-0004-0000-0000-000002010000}"/>
    <hyperlink ref="I14" location="背部!H54" display="背部!H54" xr:uid="{00000000-0004-0000-0000-000003010000}"/>
    <hyperlink ref="I16" location="背部!R80" display="背部!R80" xr:uid="{00000000-0004-0000-0000-000004010000}"/>
    <hyperlink ref="I17" location="背部!H2" display="背部!H2" xr:uid="{00000000-0004-0000-0000-000005010000}"/>
    <hyperlink ref="I18" location="背部!R2" display="背部!R2" xr:uid="{00000000-0004-0000-0000-000006010000}"/>
    <hyperlink ref="I19" location="背部!C2" display="背部!C2" xr:uid="{00000000-0004-0000-0000-000007010000}"/>
    <hyperlink ref="I20" location="背部!M2" display="背部!M2" xr:uid="{00000000-0004-0000-0000-000008010000}"/>
    <hyperlink ref="I21" location="背部!H80" display="背部!H80" xr:uid="{00000000-0004-0000-0000-000009010000}"/>
    <hyperlink ref="I22" location="背部!H105" display="背部!H105" xr:uid="{00000000-0004-0000-0000-00000A010000}"/>
    <hyperlink ref="I23" location="背部!H28" display="背部!H28" xr:uid="{00000000-0004-0000-0000-00000B010000}"/>
    <hyperlink ref="I24" location="背部!M105" display="背部!M105" xr:uid="{00000000-0004-0000-0000-00000C010000}"/>
    <hyperlink ref="I25" location="背部!M130" display="背部!M130" xr:uid="{00000000-0004-0000-0000-00000D010000}"/>
    <hyperlink ref="I26" location="背部!C28" display="背部!C28" xr:uid="{00000000-0004-0000-0000-00000E010000}"/>
    <hyperlink ref="I27" location="背部!M28" display="背部!M28" xr:uid="{00000000-0004-0000-0000-00000F010000}"/>
    <hyperlink ref="I28" location="背部!R105" display="背部!R105" xr:uid="{00000000-0004-0000-0000-000010010000}"/>
    <hyperlink ref="M13" location="手臂!H106" display="手臂!H106" xr:uid="{00000000-0004-0000-0000-000011010000}"/>
    <hyperlink ref="M14" location="手臂!H2" display="手臂!H2" xr:uid="{00000000-0004-0000-0000-000012010000}"/>
    <hyperlink ref="M15" location="手臂!M106" display="手臂!M106" xr:uid="{00000000-0004-0000-0000-000013010000}"/>
    <hyperlink ref="M16" location="手臂!C2" display="手臂!C2" xr:uid="{00000000-0004-0000-0000-000014010000}"/>
    <hyperlink ref="M17" location="手臂!M2" display="手臂!M2" xr:uid="{00000000-0004-0000-0000-000015010000}"/>
    <hyperlink ref="M18" location="手臂!C106" display="手臂!C106" xr:uid="{00000000-0004-0000-0000-000016010000}"/>
    <hyperlink ref="M19" location="手臂!R2" display="手臂!R2" xr:uid="{00000000-0004-0000-0000-000017010000}"/>
    <hyperlink ref="M20" location="手臂!M236" display="手臂!M236" xr:uid="{00000000-0004-0000-0000-000018010000}"/>
    <hyperlink ref="M21" location="手臂!H158" display="手臂!H158" xr:uid="{00000000-0004-0000-0000-000019010000}"/>
    <hyperlink ref="M22" location="手臂!M158" display="手臂!M158" xr:uid="{00000000-0004-0000-0000-00001A010000}"/>
    <hyperlink ref="M23" location="手臂!R210" display="手臂!R210" xr:uid="{00000000-0004-0000-0000-00001B010000}"/>
    <hyperlink ref="M24" location="手臂!R236" display="手臂!R236" xr:uid="{00000000-0004-0000-0000-00001C010000}"/>
    <hyperlink ref="M25" location="手臂!C28" display="手臂!C28" xr:uid="{00000000-0004-0000-0000-00001D010000}"/>
    <hyperlink ref="M26" location="手臂!H80" display="手臂!H80" xr:uid="{00000000-0004-0000-0000-00001E010000}"/>
    <hyperlink ref="M27" location="手臂!H236" display="手臂!H236" xr:uid="{00000000-0004-0000-0000-00001F010000}"/>
    <hyperlink ref="M28" location="手臂!R132" display="手臂!R132" xr:uid="{00000000-0004-0000-0000-000020010000}"/>
    <hyperlink ref="M29" location="手臂!R158" display="手臂!R158" xr:uid="{00000000-0004-0000-0000-000021010000}"/>
    <hyperlink ref="M30" location="手臂!M210" display="手臂!M210" xr:uid="{00000000-0004-0000-0000-000022010000}"/>
    <hyperlink ref="M31" location="手臂!C236" display="手臂!C236" xr:uid="{00000000-0004-0000-0000-000023010000}"/>
    <hyperlink ref="M32" location="手臂!R28" display="手臂!R28" xr:uid="{00000000-0004-0000-0000-000024010000}"/>
    <hyperlink ref="M33" location="手臂!M28" display="手臂!M28" xr:uid="{00000000-0004-0000-0000-000025010000}"/>
    <hyperlink ref="M34" location="手臂!R54" display="手臂!R54" xr:uid="{00000000-0004-0000-0000-000026010000}"/>
    <hyperlink ref="M35" location="手臂!C80" display="手臂!C80" xr:uid="{00000000-0004-0000-0000-000027010000}"/>
    <hyperlink ref="M36" location="手臂!R106" display="手臂!R106" xr:uid="{00000000-0004-0000-0000-000028010000}"/>
    <hyperlink ref="Q13" location="腰部!C2" display="腰部!C2" xr:uid="{00000000-0004-0000-0000-000029010000}"/>
    <hyperlink ref="Q14" location="腰部!M2" display="腰部!M2" xr:uid="{00000000-0004-0000-0000-00002A010000}"/>
    <hyperlink ref="Q15" location="腰部!H2" display="腰部!H2" xr:uid="{00000000-0004-0000-0000-00002B010000}"/>
    <hyperlink ref="Q16" location="腰部!C28" display="腰部!C28" xr:uid="{00000000-0004-0000-0000-00002C010000}"/>
    <hyperlink ref="Q17" location="腰部!R2" display="腰部!R2" xr:uid="{00000000-0004-0000-0000-00002D010000}"/>
    <hyperlink ref="Q18" location="腰部!H28" display="腰部!H28" xr:uid="{00000000-0004-0000-0000-00002E010000}"/>
    <hyperlink ref="Q19" location="腰部!M28" display="腰部!M28" xr:uid="{00000000-0004-0000-0000-00002F010000}"/>
    <hyperlink ref="Q20" location="腰部!R28" display="腰部!R28" xr:uid="{00000000-0004-0000-0000-000030010000}"/>
    <hyperlink ref="Q21" location="腰部!C54" display="腰部!C54" xr:uid="{00000000-0004-0000-0000-000031010000}"/>
    <hyperlink ref="Q22" location="腰部!R80" display="腰部!R80" xr:uid="{00000000-0004-0000-0000-000032010000}"/>
    <hyperlink ref="Q23" location="腰部!H54" display="腰部!H54" xr:uid="{00000000-0004-0000-0000-000033010000}"/>
    <hyperlink ref="U13" location="腿部!C158" display="腿部!C158" xr:uid="{00000000-0004-0000-0000-000034010000}"/>
    <hyperlink ref="U14" location="腿部!C2" display="腿部!C2" xr:uid="{00000000-0004-0000-0000-000035010000}"/>
    <hyperlink ref="U15" location="腿部!C28" display="腿部!C28" xr:uid="{00000000-0004-0000-0000-000036010000}"/>
    <hyperlink ref="U16" location="腿部!C106" display="腿部!C106" xr:uid="{00000000-0004-0000-0000-000037010000}"/>
    <hyperlink ref="U17" location="腿部!H2" display="腿部!H2" xr:uid="{00000000-0004-0000-0000-000038010000}"/>
    <hyperlink ref="U18" location="腿部!R2" display="腿部!R2" xr:uid="{00000000-0004-0000-0000-000039010000}"/>
    <hyperlink ref="U19" location="腿部!H158" display="腿部!H158" xr:uid="{00000000-0004-0000-0000-00003A010000}"/>
    <hyperlink ref="U20" location="腿部!M2" display="腿部!M2" xr:uid="{00000000-0004-0000-0000-00003B010000}"/>
    <hyperlink ref="U21" location="腿部!M28" display="腿部!M28" xr:uid="{00000000-0004-0000-0000-00003C010000}"/>
    <hyperlink ref="U22" location="腿部!H106" display="腿部!H106" xr:uid="{00000000-0004-0000-0000-00003D010000}"/>
    <hyperlink ref="U23" location="腿部!M132" display="腿部!M132" xr:uid="{00000000-0004-0000-0000-00003E010000}"/>
    <hyperlink ref="U24" location="腿部!M158" display="腿部!M158" xr:uid="{00000000-0004-0000-0000-00003F010000}"/>
    <hyperlink ref="U25" location="腿部!R28" display="腿部!R28" xr:uid="{00000000-0004-0000-0000-000040010000}"/>
    <hyperlink ref="U26" location="腿部!R54" display="腿部!R54" xr:uid="{00000000-0004-0000-0000-000041010000}"/>
    <hyperlink ref="U27" location="腿部!H54" display="腿部!H54" xr:uid="{00000000-0004-0000-0000-000042010000}"/>
    <hyperlink ref="U28" location="腿部!R132" display="腿部!R132" xr:uid="{00000000-0004-0000-0000-000043010000}"/>
    <hyperlink ref="Y13" location="饰品!R54" display="饰品!R54" xr:uid="{00000000-0004-0000-0000-000044010000}"/>
    <hyperlink ref="Y14" location="饰品!C470" display="饰品!C470" xr:uid="{00000000-0004-0000-0000-000045010000}"/>
    <hyperlink ref="AK17" location="背包!C28" display="背包!C28" xr:uid="{00000000-0004-0000-0000-000046010000}"/>
    <hyperlink ref="Y16" location="饰品!C496" display="饰品!C496" xr:uid="{00000000-0004-0000-0000-000047010000}"/>
    <hyperlink ref="Y17" location="饰品!R678" display="饰品!R678" xr:uid="{00000000-0004-0000-0000-000048010000}"/>
    <hyperlink ref="Y18" location="饰品!H2" display="饰品!H2" xr:uid="{00000000-0004-0000-0000-000049010000}"/>
    <hyperlink ref="Y19" location="饰品!C28" display="饰品!C28" xr:uid="{00000000-0004-0000-0000-00004A010000}"/>
    <hyperlink ref="Y20" location="饰品!H28" display="饰品!H28" xr:uid="{00000000-0004-0000-0000-00004B010000}"/>
    <hyperlink ref="Y21" location="饰品!C54" display="饰品!C54" xr:uid="{00000000-0004-0000-0000-00004C010000}"/>
    <hyperlink ref="Y22" location="饰品!R470" display="饰品!R470" xr:uid="{00000000-0004-0000-0000-00004D010000}"/>
    <hyperlink ref="AK13" location="背包!C2" display="背包!C2" xr:uid="{00000000-0004-0000-0000-00004E010000}"/>
    <hyperlink ref="Y24" location="饰品!C2" display="饰品!C2" xr:uid="{00000000-0004-0000-0000-00004F010000}"/>
    <hyperlink ref="Y25" location="饰品!M2" display="饰品!M2" xr:uid="{00000000-0004-0000-0000-000050010000}"/>
    <hyperlink ref="Y26" location="饰品!M28" display="饰品!M28" xr:uid="{00000000-0004-0000-0000-000051010000}"/>
    <hyperlink ref="Y27" location="饰品!C80" display="饰品!C80" xr:uid="{00000000-0004-0000-0000-000052010000}"/>
    <hyperlink ref="Y28" location="饰品!M80" display="饰品!M80" xr:uid="{00000000-0004-0000-0000-000053010000}"/>
    <hyperlink ref="Y29" location="饰品!C106" display="饰品!C106" xr:uid="{00000000-0004-0000-0000-000054010000}"/>
    <hyperlink ref="Y30" location="饰品!C158" display="饰品!C158" xr:uid="{00000000-0004-0000-0000-000055010000}"/>
    <hyperlink ref="AK14" location="背包!H2" display="背包!H2" xr:uid="{00000000-0004-0000-0000-000056010000}"/>
    <hyperlink ref="Y33" location="饰品!C678" display="饰品!C678" xr:uid="{00000000-0004-0000-0000-000057010000}"/>
    <hyperlink ref="Y34" location="饰品!R2" display="饰品!R2" xr:uid="{00000000-0004-0000-0000-000058010000}"/>
    <hyperlink ref="Y35" location="饰品!R28" display="饰品!R28" xr:uid="{00000000-0004-0000-0000-000059010000}"/>
    <hyperlink ref="Y36" location="饰品!R80" display="饰品!R80" xr:uid="{00000000-0004-0000-0000-00005A010000}"/>
    <hyperlink ref="Y37" location="饰品!M106" display="饰品!M106" xr:uid="{00000000-0004-0000-0000-00005B010000}"/>
    <hyperlink ref="Y38" location="饰品!R106" display="饰品!R106" xr:uid="{00000000-0004-0000-0000-00005C010000}"/>
    <hyperlink ref="Y39" location="饰品!H158" display="饰品!H158" xr:uid="{00000000-0004-0000-0000-00005D010000}"/>
    <hyperlink ref="AK15" location="背包!M2" display="背包!M2" xr:uid="{00000000-0004-0000-0000-00005E010000}"/>
    <hyperlink ref="Y41" location="饰品!H652" display="饰品!H652" xr:uid="{00000000-0004-0000-0000-00005F010000}"/>
    <hyperlink ref="Y42" location="饰品!H54" display="饰品!H54" xr:uid="{00000000-0004-0000-0000-000060010000}"/>
    <hyperlink ref="Y43" location="饰品!M418" display="饰品!M418" xr:uid="{00000000-0004-0000-0000-000061010000}"/>
    <hyperlink ref="Y44" location="饰品!H132" display="饰品!H132" xr:uid="{00000000-0004-0000-0000-000062010000}"/>
    <hyperlink ref="AK18" location="背包!H28" display="背包!H28" xr:uid="{00000000-0004-0000-0000-000063010000}"/>
    <hyperlink ref="Y46" location="饰品!R132" display="饰品!R132" xr:uid="{00000000-0004-0000-0000-000064010000}"/>
    <hyperlink ref="Y47" location="饰品!R158" display="饰品!R158" xr:uid="{00000000-0004-0000-0000-000065010000}"/>
    <hyperlink ref="Y48" location="饰品!R236" display="饰品!R236" xr:uid="{00000000-0004-0000-0000-000066010000}"/>
    <hyperlink ref="Y49" location="饰品!M262" display="饰品!M262" xr:uid="{00000000-0004-0000-0000-000067010000}"/>
    <hyperlink ref="Y50" location="饰品!R184" display="饰品!R184" xr:uid="{00000000-0004-0000-0000-000068010000}"/>
    <hyperlink ref="Y51" location="饰品!M652" display="饰品!M652" xr:uid="{00000000-0004-0000-0000-000069010000}"/>
    <hyperlink ref="AK16" location="背包!R2" display="背包!R2" xr:uid="{00000000-0004-0000-0000-00006A010000}"/>
    <hyperlink ref="Y53" location="饰品!H184" display="饰品!H184" xr:uid="{00000000-0004-0000-0000-00006B010000}"/>
    <hyperlink ref="Y54" location="饰品!M210" display="饰品!M210" xr:uid="{00000000-0004-0000-0000-00006C010000}"/>
    <hyperlink ref="Y55" location="饰品!C236" display="饰品!C236" xr:uid="{00000000-0004-0000-0000-00006D010000}"/>
    <hyperlink ref="Y56" location="饰品!M236" display="饰品!M236" xr:uid="{00000000-0004-0000-0000-00006E010000}"/>
    <hyperlink ref="Y57" location="饰品!C262" display="饰品!C262" xr:uid="{00000000-0004-0000-0000-00006F010000}"/>
    <hyperlink ref="Y58" location="饰品!H262" display="饰品!H262" xr:uid="{00000000-0004-0000-0000-000070010000}"/>
    <hyperlink ref="Y59" location="饰品!R262" display="饰品!R262" xr:uid="{00000000-0004-0000-0000-000071010000}"/>
    <hyperlink ref="Y60" location="饰品!C288" display="饰品!C288" xr:uid="{00000000-0004-0000-0000-000072010000}"/>
    <hyperlink ref="Y61" location="饰品!M288" display="饰品!M288" xr:uid="{00000000-0004-0000-0000-000073010000}"/>
    <hyperlink ref="Y62" location="饰品!R288" display="饰品!R288" xr:uid="{00000000-0004-0000-0000-000074010000}"/>
    <hyperlink ref="Y63" location="饰品!R314" display="饰品!R314" xr:uid="{00000000-0004-0000-0000-000075010000}"/>
    <hyperlink ref="Y67" location="饰品!M548" display="饰品!M548" xr:uid="{00000000-0004-0000-0000-000076010000}"/>
    <hyperlink ref="Y68" location="饰品!H574" display="饰品!H574" xr:uid="{00000000-0004-0000-0000-000077010000}"/>
    <hyperlink ref="Y69" location="饰品!M574" display="饰品!M574" xr:uid="{00000000-0004-0000-0000-000078010000}"/>
    <hyperlink ref="Y70" location="饰品!R574" display="饰品!R574" xr:uid="{00000000-0004-0000-0000-000079010000}"/>
    <hyperlink ref="Y71" location="饰品!H600" display="饰品!H600" xr:uid="{00000000-0004-0000-0000-00007A010000}"/>
    <hyperlink ref="Y72" location="饰品!R626" display="饰品!R626" xr:uid="{00000000-0004-0000-0000-00007B010000}"/>
    <hyperlink ref="Y73" location="饰品!C600" display="饰品!C600" xr:uid="{00000000-0004-0000-0000-00007C010000}"/>
    <hyperlink ref="Y74" location="饰品!H236" display="饰品!H236" xr:uid="{00000000-0004-0000-0000-00007D010000}"/>
    <hyperlink ref="Y75" location="饰品!C366" display="饰品!C366" xr:uid="{00000000-0004-0000-0000-00007E010000}"/>
    <hyperlink ref="Y76" location="饰品!R652" display="饰品!R652" xr:uid="{00000000-0004-0000-0000-00007F010000}"/>
    <hyperlink ref="Y77" location="饰品!M470" display="饰品!M470" xr:uid="{00000000-0004-0000-0000-000080010000}"/>
    <hyperlink ref="Y78" location="饰品!M314" display="饰品!M314" xr:uid="{00000000-0004-0000-0000-000081010000}"/>
    <hyperlink ref="Y79" location="饰品!C444" display="饰品!C444" xr:uid="{00000000-0004-0000-0000-000082010000}"/>
    <hyperlink ref="Y80" location="饰品!H444" display="饰品!H444" xr:uid="{00000000-0004-0000-0000-000083010000}"/>
    <hyperlink ref="Y81" location="饰品!M340" display="饰品!M340" xr:uid="{00000000-0004-0000-0000-000084010000}"/>
    <hyperlink ref="Y82" location="饰品!M54" display="饰品!M54" xr:uid="{00000000-0004-0000-0000-000085010000}"/>
    <hyperlink ref="Y83" location="饰品!C210" display="饰品!C210" xr:uid="{00000000-0004-0000-0000-000086010000}"/>
    <hyperlink ref="Y84" location="饰品!H210" display="饰品!H210" xr:uid="{00000000-0004-0000-0000-000087010000}"/>
    <hyperlink ref="AC13" location="共生体!C2" display="共生体!C2" xr:uid="{00000000-0004-0000-0000-000088010000}"/>
    <hyperlink ref="AC14" location="共生体!H2" display="共生体!H2" xr:uid="{00000000-0004-0000-0000-000089010000}"/>
    <hyperlink ref="AC15" location="共生体!M2" display="共生体!M2" xr:uid="{00000000-0004-0000-0000-00008A010000}"/>
    <hyperlink ref="AC16" location="共生体!H54" display="共生体!H54" xr:uid="{00000000-0004-0000-0000-00008B010000}"/>
    <hyperlink ref="AC17" location="共生体!M54" display="共生体!M54" xr:uid="{00000000-0004-0000-0000-00008C010000}"/>
    <hyperlink ref="AC18" location="共生体!R2" display="共生体!R2" xr:uid="{00000000-0004-0000-0000-00008D010000}"/>
    <hyperlink ref="AC19" location="共生体!H28" display="共生体!H28" xr:uid="{00000000-0004-0000-0000-00008E010000}"/>
    <hyperlink ref="AC20" location="共生体!M28" display="共生体!M28" xr:uid="{00000000-0004-0000-0000-00008F010000}"/>
    <hyperlink ref="AC21" location="共生体!R28" display="共生体!R28" xr:uid="{00000000-0004-0000-0000-000090010000}"/>
    <hyperlink ref="AC22" location="共生体!C54" display="共生体!C54" xr:uid="{00000000-0004-0000-0000-000091010000}"/>
    <hyperlink ref="AC23" location="共生体!R54" display="共生体!R54" xr:uid="{00000000-0004-0000-0000-000092010000}"/>
    <hyperlink ref="AG13" location="盾牌!H2" display="盾牌!H2" xr:uid="{00000000-0004-0000-0000-000093010000}"/>
    <hyperlink ref="AG14" location="盾牌!R2" display="盾牌!R2" xr:uid="{00000000-0004-0000-0000-000094010000}"/>
    <hyperlink ref="AG15" location="盾牌!M80" display="盾牌!M80" xr:uid="{00000000-0004-0000-0000-000095010000}"/>
    <hyperlink ref="AG16" location="盾牌!R54" display="盾牌!R54" xr:uid="{00000000-0004-0000-0000-000096010000}"/>
    <hyperlink ref="AG17" location="盾牌!M2" display="盾牌!M2" xr:uid="{00000000-0004-0000-0000-000097010000}"/>
    <hyperlink ref="AG18" location="盾牌!H80" display="盾牌!H80" xr:uid="{00000000-0004-0000-0000-000098010000}"/>
    <hyperlink ref="AG19" location="盾牌!M54" display="盾牌!M54" xr:uid="{00000000-0004-0000-0000-000099010000}"/>
    <hyperlink ref="AG20" location="盾牌!C80" display="盾牌!C80" xr:uid="{00000000-0004-0000-0000-00009A010000}"/>
    <hyperlink ref="AG21" location="盾牌!R80" display="盾牌!R80" xr:uid="{00000000-0004-0000-0000-00009B010000}"/>
    <hyperlink ref="AG22" location="盾牌!C54" display="盾牌!C54" xr:uid="{00000000-0004-0000-0000-00009C010000}"/>
    <hyperlink ref="AG23" location="盾牌!C28" display="盾牌!C28" xr:uid="{00000000-0004-0000-0000-00009D010000}"/>
    <hyperlink ref="AG24" location="盾牌!M106" display="盾牌!M106" xr:uid="{00000000-0004-0000-0000-00009E010000}"/>
    <hyperlink ref="AG25" location="盾牌!M28" display="盾牌!M28" xr:uid="{00000000-0004-0000-0000-00009F010000}"/>
    <hyperlink ref="AG26" location="盾牌!C2" display="盾牌!C2" xr:uid="{00000000-0004-0000-0000-0000A0010000}"/>
    <hyperlink ref="AG27" location="盾牌!H28" display="盾牌!H28" xr:uid="{00000000-0004-0000-0000-0000A1010000}"/>
    <hyperlink ref="AG28" location="盾牌!H54" display="盾牌!H54" xr:uid="{00000000-0004-0000-0000-0000A2010000}"/>
    <hyperlink ref="AG29" location="盾牌!H106" display="盾牌!H106" xr:uid="{00000000-0004-0000-0000-0000A3010000}"/>
    <hyperlink ref="A35" location="头部!R132" display="头部!R132" xr:uid="{00000000-0004-0000-0000-0000A4010000}"/>
    <hyperlink ref="E44" location="身体!M262" display="身体!M262" xr:uid="{00000000-0004-0000-0000-0000A5010000}"/>
    <hyperlink ref="E45" location="身体!R132" display="身体!R132" xr:uid="{00000000-0004-0000-0000-0000A6010000}"/>
    <hyperlink ref="I29" location="背部!C156" display="背部!C156" xr:uid="{00000000-0004-0000-0000-0000A7010000}"/>
    <hyperlink ref="I30" location="背部!R28" display="背部!R28" xr:uid="{00000000-0004-0000-0000-0000A8010000}"/>
    <hyperlink ref="I31" location="背部!C54" display="背部!C54" xr:uid="{00000000-0004-0000-0000-0000A9010000}"/>
    <hyperlink ref="I32" location="背部!M54" display="背部!M54" xr:uid="{00000000-0004-0000-0000-0000AA010000}"/>
    <hyperlink ref="I33" location="背部!C130" display="背部!C130" xr:uid="{00000000-0004-0000-0000-0000AB010000}"/>
    <hyperlink ref="I34" location="背部!C182" display="背部!C182" xr:uid="{00000000-0004-0000-0000-0000AC010000}"/>
    <hyperlink ref="I35" location="背部!C80" display="背部!C80" xr:uid="{00000000-0004-0000-0000-0000AD010000}"/>
    <hyperlink ref="M37" location="手臂!H28" display="手臂!H28" xr:uid="{00000000-0004-0000-0000-0000AE010000}"/>
    <hyperlink ref="M38" location="手臂!M54" display="手臂!M54" xr:uid="{00000000-0004-0000-0000-0000AF010000}"/>
    <hyperlink ref="Y85" location="饰品!H288" display="饰品!H288" xr:uid="{00000000-0004-0000-0000-0000B0010000}"/>
    <hyperlink ref="Y86" location="饰品!H314" display="饰品!H314" xr:uid="{00000000-0004-0000-0000-0000B1010000}"/>
    <hyperlink ref="Y23" location="饰品!C652" display="饰品!C652" xr:uid="{00000000-0004-0000-0000-0000B2010000}"/>
    <hyperlink ref="Y15" location="饰品!H470" display="饰品!H470" xr:uid="{00000000-0004-0000-0000-0000B3010000}"/>
    <hyperlink ref="Y52" location="饰品!M158" display="饰品!M158" xr:uid="{00000000-0004-0000-0000-0000B4010000}"/>
    <hyperlink ref="Y45" location="饰品!M132" display="饰品!M132" xr:uid="{00000000-0004-0000-0000-0000B5010000}"/>
    <hyperlink ref="Y40" location="饰品!H418" display="饰品!H418" xr:uid="{00000000-0004-0000-0000-0000B6010000}"/>
    <hyperlink ref="Y31" location="饰品!C392" display="饰品!C392" xr:uid="{00000000-0004-0000-0000-0000B7010000}"/>
    <hyperlink ref="I36" location="背部!H130" display="背部!H130" xr:uid="{00000000-0004-0000-0000-0000B8010000}"/>
    <hyperlink ref="Q24" location="腰部!R54" display="腰部!R54" xr:uid="{00000000-0004-0000-0000-0000B9010000}"/>
    <hyperlink ref="E46" location="身体!R158" display="身体!R158" xr:uid="{00000000-0004-0000-0000-0000BA010000}"/>
    <hyperlink ref="M39" location="手臂!C54" display="手臂!C54" xr:uid="{00000000-0004-0000-0000-0000BB010000}"/>
    <hyperlink ref="M40" location="手臂!H54" display="手臂!H54" xr:uid="{00000000-0004-0000-0000-0000BC010000}"/>
    <hyperlink ref="M41" location="手臂!M80" display="手臂!M80" xr:uid="{00000000-0004-0000-0000-0000BD010000}"/>
    <hyperlink ref="M42" location="手臂!H132" display="手臂!H132" xr:uid="{00000000-0004-0000-0000-0000BE010000}"/>
    <hyperlink ref="M43" location="手臂!C184" display="手臂!C184" xr:uid="{00000000-0004-0000-0000-0000BF010000}"/>
    <hyperlink ref="M44" location="手臂!C132" display="手臂!C132" xr:uid="{00000000-0004-0000-0000-0000C0010000}"/>
    <hyperlink ref="U30" location="腿部!H28" display="腿部!H28" xr:uid="{00000000-0004-0000-0000-0000C1010000}"/>
    <hyperlink ref="U31" location="腿部!M54" display="腿部!M54" xr:uid="{00000000-0004-0000-0000-0000C2010000}"/>
    <hyperlink ref="U32" location="腿部!C80" display="腿部!C80" xr:uid="{00000000-0004-0000-0000-0000C3010000}"/>
    <hyperlink ref="U33" location="腿部!C54" display="腿部!C54" xr:uid="{00000000-0004-0000-0000-0000C4010000}"/>
    <hyperlink ref="U34" location="腿部!R106" display="腿部!R106" xr:uid="{00000000-0004-0000-0000-0000C5010000}"/>
    <hyperlink ref="A36" location="头部!M132" display="头部!M132" xr:uid="{00000000-0004-0000-0000-0000C6010000}"/>
    <hyperlink ref="E47" location="身体!R210" display="身体!R210" xr:uid="{00000000-0004-0000-0000-0000C7010000}"/>
    <hyperlink ref="I37" location="背部!H156" display="背部!H156" xr:uid="{00000000-0004-0000-0000-0000C8010000}"/>
    <hyperlink ref="M45" location="手臂!M184" display="手臂!M184" xr:uid="{00000000-0004-0000-0000-0000C9010000}"/>
    <hyperlink ref="U35" location="腿部!H80" display="腿部!H80" xr:uid="{00000000-0004-0000-0000-0000CA010000}"/>
    <hyperlink ref="AC24" location="共生体!C28" display="共生体!C28" xr:uid="{00000000-0004-0000-0000-0000CB010000}"/>
    <hyperlink ref="E48" location="身体!R236" display="身体!R236" xr:uid="{00000000-0004-0000-0000-0000CC010000}"/>
    <hyperlink ref="E49" location="身体!H184" display="身体!H184" xr:uid="{00000000-0004-0000-0000-0000CD010000}"/>
    <hyperlink ref="M46" location="手臂!H262" display="手臂!H262" xr:uid="{00000000-0004-0000-0000-0000CE010000}"/>
    <hyperlink ref="Q25" location="腰部!C80" display="腰部!C80" xr:uid="{00000000-0004-0000-0000-0000CF010000}"/>
    <hyperlink ref="Q26" location="腰部!M54" display="腰部!M54" xr:uid="{00000000-0004-0000-0000-0000D0010000}"/>
    <hyperlink ref="Q27" location="腰部!M80" display="腰部!M80" xr:uid="{00000000-0004-0000-0000-0000D1010000}"/>
    <hyperlink ref="Y87" location="饰品!R340" display="饰品!R340" xr:uid="{00000000-0004-0000-0000-0000D2010000}"/>
    <hyperlink ref="Y88" location="饰品!H392" display="饰品!H392" xr:uid="{00000000-0004-0000-0000-0000D3010000}"/>
    <hyperlink ref="Y90" location="饰品!H80" display="饰品!H80" xr:uid="{00000000-0004-0000-0000-0000D4010000}"/>
    <hyperlink ref="Y91" location="饰品!H366" display="饰品!H366" xr:uid="{00000000-0004-0000-0000-0000D5010000}"/>
    <hyperlink ref="Y92" location="饰品!H340" display="饰品!H340" xr:uid="{00000000-0004-0000-0000-0000D6010000}"/>
    <hyperlink ref="Y93" location="饰品!C184" display="饰品!C184" xr:uid="{00000000-0004-0000-0000-0000D7010000}"/>
    <hyperlink ref="Y94" location="饰品!M366" display="饰品!M366" xr:uid="{00000000-0004-0000-0000-0000D8010000}"/>
    <hyperlink ref="AG30" location="盾牌!C106" display="盾牌!C106" xr:uid="{00000000-0004-0000-0000-0000D9010000}"/>
    <hyperlink ref="AG31" location="盾牌!R28" display="盾牌!R28" xr:uid="{00000000-0004-0000-0000-0000DA010000}"/>
    <hyperlink ref="E50" location="身体!H210" display="身体!H210" xr:uid="{00000000-0004-0000-0000-0000DB010000}"/>
    <hyperlink ref="E51" location="身体!M210" display="身体!M210" xr:uid="{00000000-0004-0000-0000-0000DC010000}"/>
    <hyperlink ref="M47" location="手臂!M132" display="手臂!M132" xr:uid="{00000000-0004-0000-0000-0000DD010000}"/>
    <hyperlink ref="M48" location="手臂!H184" display="手臂!H184" xr:uid="{00000000-0004-0000-0000-0000DE010000}"/>
    <hyperlink ref="M49" location="手臂!R184" display="手臂!R184" xr:uid="{00000000-0004-0000-0000-0000DF010000}"/>
    <hyperlink ref="U36" location="腿部!C132" display="腿部!C132" xr:uid="{00000000-0004-0000-0000-0000E0010000}"/>
    <hyperlink ref="Y95" location="饰品!R418" display="饰品!R418" xr:uid="{00000000-0004-0000-0000-0000E1010000}"/>
    <hyperlink ref="Y96" location="饰品!M496" display="饰品!M496" xr:uid="{00000000-0004-0000-0000-0000E2010000}"/>
    <hyperlink ref="Y97" location="饰品!R548" display="饰品!R548" xr:uid="{00000000-0004-0000-0000-0000E3010000}"/>
    <hyperlink ref="Y98" location="饰品!M600" display="饰品!M600" xr:uid="{00000000-0004-0000-0000-0000E4010000}"/>
    <hyperlink ref="Y99" location="饰品!C626" display="饰品!C626" xr:uid="{00000000-0004-0000-0000-0000E5010000}"/>
    <hyperlink ref="Y100" location="饰品!H626" display="饰品!H626" xr:uid="{00000000-0004-0000-0000-0000E6010000}"/>
    <hyperlink ref="Y101" location="饰品!M626" display="饰品!M626" xr:uid="{00000000-0004-0000-0000-0000E7010000}"/>
    <hyperlink ref="I38" location="背部!R156" display="背部!R156" xr:uid="{00000000-0004-0000-0000-0000E8010000}"/>
    <hyperlink ref="I39" location="背部!R54" display="背部!R54" xr:uid="{00000000-0004-0000-0000-0000E9010000}"/>
    <hyperlink ref="M50" location="手臂!C210" display="手臂!C210" xr:uid="{00000000-0004-0000-0000-0000EA010000}"/>
    <hyperlink ref="M51" location="手臂!R80" display="手臂!R80" xr:uid="{00000000-0004-0000-0000-0000EB010000}"/>
    <hyperlink ref="M52" location="手臂!C158" display="手臂!C158" xr:uid="{00000000-0004-0000-0000-0000EC010000}"/>
    <hyperlink ref="Y102" location="饰品!M678" display="饰品!M678" xr:uid="{00000000-0004-0000-0000-0000ED010000}"/>
    <hyperlink ref="Y103" location="饰品!H106" display="饰品!H106" xr:uid="{00000000-0004-0000-0000-0000EE010000}"/>
    <hyperlink ref="Y104" location="饰品!M392" display="饰品!M392" xr:uid="{00000000-0004-0000-0000-0000EF010000}"/>
    <hyperlink ref="E52" location="身体!R106" display="身体!R106" xr:uid="{00000000-0004-0000-0000-0000F0010000}"/>
    <hyperlink ref="Y89" location="饰品!H548" display="饰品!H548" xr:uid="{00000000-0004-0000-0000-0000F1010000}"/>
    <hyperlink ref="Y89:Z89" location="饰品!R548" display="饰品!R548" xr:uid="{00000000-0004-0000-0000-0000F2010000}"/>
    <hyperlink ref="E42:F42" location="身体!R106" display="圣人法衣" xr:uid="{00000000-0004-0000-0000-0000F3010000}"/>
    <hyperlink ref="E42" location="身体!H262" display="身体!H262" xr:uid="{00000000-0004-0000-0000-0000F4010000}"/>
    <hyperlink ref="E42:F42" location="身体!R248" display="圣人法衣" xr:uid="{00000000-0004-0000-0000-0000F5010000}"/>
    <hyperlink ref="E42:F42" location="身体!R236" display="身体!R236" xr:uid="{00000000-0004-0000-0000-0000F6010000}"/>
    <hyperlink ref="Y105" location="饰品!R366" display="饰品!R366" xr:uid="{00000000-0004-0000-0000-0000F7010000}"/>
    <hyperlink ref="Y105:Z105" location="饰品!C574" display="饰品!C574" xr:uid="{00000000-0004-0000-0000-0000F8010000}"/>
    <hyperlink ref="I15:J15" location="背部!H2" display="储电背包" xr:uid="{00000000-0004-0000-0000-0000F9010000}"/>
    <hyperlink ref="I15" location="背部!C105" display="背部!C105" xr:uid="{00000000-0004-0000-0000-0000FA010000}"/>
    <hyperlink ref="I15:J15" location="背部!M156" display="背部!M156" xr:uid="{00000000-0004-0000-0000-0000FB010000}"/>
    <hyperlink ref="Y64:Z64" location="饰品!H236" display="庭师•柳拂风" xr:uid="{00000000-0004-0000-0000-0000FC010000}"/>
    <hyperlink ref="Y64" location="饰品!C340" display="饰品!C340" xr:uid="{00000000-0004-0000-0000-0000FD010000}"/>
    <hyperlink ref="Y64:Z64" location="饰品!H574" display="饰品!H574" xr:uid="{00000000-0004-0000-0000-0000FE010000}"/>
    <hyperlink ref="U29:V29" location="腿部!M80" display="牧歌者" xr:uid="{00000000-0004-0000-0000-0000FF010000}"/>
    <hyperlink ref="U29" location="腿部!M106" display="腿部!M106" xr:uid="{00000000-0004-0000-0000-000000020000}"/>
    <hyperlink ref="U29:V29" location="腿部!R132" display="腿部!R132" xr:uid="{00000000-0004-0000-0000-000001020000}"/>
    <hyperlink ref="Y65:Z65" location="饰品!H236" display="2-105：血管小偷" xr:uid="{00000000-0004-0000-0000-000002020000}"/>
    <hyperlink ref="Y65" location="饰品!H496" display="饰品!H496" xr:uid="{00000000-0004-0000-0000-000003020000}"/>
    <hyperlink ref="Y65:Z65" location="饰品!H574" display="饰品!H574" xr:uid="{00000000-0004-0000-0000-000004020000}"/>
    <hyperlink ref="Y66:Z66" location="饰品!H236" display="小厨娘的挂坠" xr:uid="{00000000-0004-0000-0000-000005020000}"/>
    <hyperlink ref="Y66" location="饰品!C548" display="饰品!C548" xr:uid="{00000000-0004-0000-0000-000006020000}"/>
    <hyperlink ref="Y66:Z66" location="饰品!H574" display="饰品!H574" xr:uid="{00000000-0004-0000-0000-000007020000}"/>
    <hyperlink ref="A37" location="头部!C106" display="头部!C106" xr:uid="{00000000-0004-0000-0000-000008020000}"/>
    <hyperlink ref="A38" location="头部!H132" display="头部!H132" xr:uid="{00000000-0004-0000-0000-000009020000}"/>
    <hyperlink ref="A39" location="头部!R80" display="头部!R80" xr:uid="{00000000-0004-0000-0000-00000A020000}"/>
    <hyperlink ref="E53" location="身体!H288" display="身体!H288" xr:uid="{00000000-0004-0000-0000-00000B020000}"/>
    <hyperlink ref="E54" location="身体!M80" display="身体!M80" xr:uid="{00000000-0004-0000-0000-00000C020000}"/>
    <hyperlink ref="E55" location="身体!H106" display="身体!H106" xr:uid="{00000000-0004-0000-0000-00000D020000}"/>
    <hyperlink ref="E56" location="身体!M236" display="身体!M236" xr:uid="{00000000-0004-0000-0000-00000E020000}"/>
    <hyperlink ref="E57" location="身体!M184" display="身体!M184" xr:uid="{00000000-0004-0000-0000-00000F020000}"/>
    <hyperlink ref="E58" location="身体!R80" display="身体!R80" xr:uid="{00000000-0004-0000-0000-000010020000}"/>
    <hyperlink ref="E59" location="身体!C106" display="身体!C106" xr:uid="{00000000-0004-0000-0000-000011020000}"/>
    <hyperlink ref="I40" location="背部!R130" display="背部!R130" xr:uid="{00000000-0004-0000-0000-000012020000}"/>
    <hyperlink ref="I41" location="背部!M80" display="背部!M80" xr:uid="{00000000-0004-0000-0000-000013020000}"/>
    <hyperlink ref="M53" location="手臂!H210" display="手臂!H210" xr:uid="{00000000-0004-0000-0000-000014020000}"/>
    <hyperlink ref="M54" location="手臂!C262" display="手臂!C262" xr:uid="{00000000-0004-0000-0000-000015020000}"/>
    <hyperlink ref="Q28" location="腰部!H80" display="腰部!H80" xr:uid="{00000000-0004-0000-0000-000016020000}"/>
    <hyperlink ref="U37" location="腿部!M80" display="腿部!M80" xr:uid="{00000000-0004-0000-0000-000017020000}"/>
    <hyperlink ref="U38" location="腿部!R158" display="腿部!R158" xr:uid="{00000000-0004-0000-0000-000018020000}"/>
    <hyperlink ref="U39" location="腿部!H132" display="腿部!H132" xr:uid="{00000000-0004-0000-0000-000019020000}"/>
    <hyperlink ref="U40" location="腿部!R80" display="腿部!R80" xr:uid="{00000000-0004-0000-0000-00001A020000}"/>
    <hyperlink ref="Y106" location="饰品!R392" display="饰品!R392" xr:uid="{00000000-0004-0000-0000-00001B020000}"/>
    <hyperlink ref="Y107" location="饰品!M444" display="饰品!M444" xr:uid="{00000000-0004-0000-0000-00001C020000}"/>
    <hyperlink ref="Y108" location="饰品!R444" display="饰品!R444" xr:uid="{00000000-0004-0000-0000-00001D020000}"/>
    <hyperlink ref="Y109" location="饰品!C133" display="饰品!C133" xr:uid="{00000000-0004-0000-0000-00001E020000}"/>
    <hyperlink ref="Y110" location="饰品!R210" display="饰品!R210" xr:uid="{00000000-0004-0000-0000-00001F020000}"/>
    <hyperlink ref="Y111" location="饰品!C574" display="饰品!C574" xr:uid="{00000000-0004-0000-0000-000020020000}"/>
    <hyperlink ref="Y112" location="饰品!R496" display="饰品!R496" xr:uid="{00000000-0004-0000-0000-000021020000}"/>
    <hyperlink ref="Y113" location="饰品!C522" display="饰品!C522" xr:uid="{00000000-0004-0000-0000-000022020000}"/>
    <hyperlink ref="Y114" location="饰品!H522" display="饰品!H522" xr:uid="{00000000-0004-0000-0000-000023020000}"/>
    <hyperlink ref="Y115" location="饰品!M522" display="饰品!M522" xr:uid="{00000000-0004-0000-0000-000024020000}"/>
    <hyperlink ref="Y116" location="饰品!R522" display="饰品!R522" xr:uid="{00000000-0004-0000-0000-000025020000}"/>
    <hyperlink ref="Y117" location="饰品!R600" display="饰品!R600" xr:uid="{00000000-0004-0000-0000-000026020000}"/>
    <hyperlink ref="Y118" location="饰品!H678" display="饰品!H678" xr:uid="{00000000-0004-0000-0000-000027020000}"/>
    <hyperlink ref="Y119" location="饰品!M184" display="饰品!M184" xr:uid="{00000000-0004-0000-0000-000028020000}"/>
    <hyperlink ref="Y120" location="饰品!C314" display="饰品!C314" xr:uid="{00000000-0004-0000-0000-000029020000}"/>
    <hyperlink ref="A27" location="头部!M158" display="头部!M158" xr:uid="{000AAF42-19CB-42D9-9111-2894C9EA6E4D}"/>
    <hyperlink ref="Y32" location="饰品!C418" display="饰品!C418" xr:uid="{6DDC8E92-56A4-4832-A9F5-08C0731A07C8}"/>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30"/>
  <sheetViews>
    <sheetView workbookViewId="0">
      <selection activeCell="O723" sqref="O723"/>
    </sheetView>
  </sheetViews>
  <sheetFormatPr defaultColWidth="8.875" defaultRowHeight="12" customHeight="1"/>
  <cols>
    <col min="1" max="16384" width="8.875" style="1"/>
  </cols>
  <sheetData>
    <row r="2" spans="2:20" ht="12" customHeight="1">
      <c r="B2" s="2" t="s">
        <v>343</v>
      </c>
      <c r="C2" s="16" t="s">
        <v>140</v>
      </c>
      <c r="D2" s="4" t="s">
        <v>1274</v>
      </c>
      <c r="E2" s="17" t="s">
        <v>1275</v>
      </c>
      <c r="F2" s="18"/>
      <c r="G2" s="2" t="s">
        <v>343</v>
      </c>
      <c r="H2" s="16" t="s">
        <v>19</v>
      </c>
      <c r="I2" s="4" t="s">
        <v>1274</v>
      </c>
      <c r="J2" s="17" t="s">
        <v>1276</v>
      </c>
      <c r="K2" s="18"/>
      <c r="L2" s="2" t="s">
        <v>343</v>
      </c>
      <c r="M2" s="20" t="s">
        <v>59</v>
      </c>
      <c r="N2" s="4" t="s">
        <v>1274</v>
      </c>
      <c r="O2" s="17" t="s">
        <v>1277</v>
      </c>
      <c r="P2" s="18"/>
      <c r="Q2" s="2" t="s">
        <v>343</v>
      </c>
      <c r="R2" s="20" t="s">
        <v>29</v>
      </c>
      <c r="S2" s="4" t="s">
        <v>1274</v>
      </c>
      <c r="T2" s="17" t="s">
        <v>1278</v>
      </c>
    </row>
    <row r="3" spans="2:20" ht="12" customHeight="1">
      <c r="B3" s="6" t="s">
        <v>1279</v>
      </c>
      <c r="C3" s="19" t="str">
        <f>IF(E3/15&lt;1,"",E3/15&amp;"D5")&amp;IF(E4/5&lt;1,"","+"&amp;INT(E4/5))</f>
        <v>10D5+24</v>
      </c>
      <c r="D3" s="8" t="s">
        <v>346</v>
      </c>
      <c r="E3" s="9">
        <v>150</v>
      </c>
      <c r="F3" s="18"/>
      <c r="G3" s="6" t="s">
        <v>1279</v>
      </c>
      <c r="H3" s="19" t="str">
        <f>IF(J3/15&lt;1,"",J3/15&amp;"D5")&amp;IF(J4/5&lt;1,"","+"&amp;INT(J4/5))</f>
        <v>5D5</v>
      </c>
      <c r="I3" s="8" t="s">
        <v>346</v>
      </c>
      <c r="J3" s="9">
        <v>75</v>
      </c>
      <c r="K3" s="18"/>
      <c r="L3" s="6" t="s">
        <v>1279</v>
      </c>
      <c r="M3" s="19" t="str">
        <f>IF(O3/15&lt;1,"",O3/15&amp;"D5")&amp;IF(O4/5&lt;1,"","+"&amp;INT(O4/5))</f>
        <v>8D5+3</v>
      </c>
      <c r="N3" s="8" t="s">
        <v>346</v>
      </c>
      <c r="O3" s="9">
        <v>120</v>
      </c>
      <c r="P3" s="18"/>
      <c r="Q3" s="6" t="s">
        <v>1279</v>
      </c>
      <c r="R3" s="19" t="str">
        <f>IF(T3/15&lt;1,"",T3/15&amp;"D5")&amp;IF(T4/5&lt;1,"","+"&amp;INT(T4/5))</f>
        <v>6D5+4</v>
      </c>
      <c r="S3" s="8" t="s">
        <v>346</v>
      </c>
      <c r="T3" s="9">
        <v>90</v>
      </c>
    </row>
    <row r="4" spans="2:20" ht="12" customHeight="1">
      <c r="B4" s="6" t="s">
        <v>347</v>
      </c>
      <c r="C4" s="7" t="str">
        <f>LOOKUP(C5,{0,201,401,601,901,1201,1501;"黑色","绿色","蓝色","紫色","红色","橙色","金色"})</f>
        <v>紫色</v>
      </c>
      <c r="D4" s="8" t="s">
        <v>348</v>
      </c>
      <c r="E4" s="10">
        <v>120</v>
      </c>
      <c r="F4" s="18"/>
      <c r="G4" s="6" t="s">
        <v>347</v>
      </c>
      <c r="H4" s="7" t="str">
        <f>LOOKUP(H5,{0,201,401,601,901,1201,1501;"黑色","绿色","蓝色","紫色","红色","橙色","金色"})</f>
        <v>黑色</v>
      </c>
      <c r="I4" s="8" t="s">
        <v>348</v>
      </c>
      <c r="J4" s="10">
        <v>2</v>
      </c>
      <c r="K4" s="18"/>
      <c r="L4" s="6" t="s">
        <v>347</v>
      </c>
      <c r="M4" s="7" t="str">
        <f>LOOKUP(M5,{0,201,401,601,901,1201,1501;"黑色","绿色","蓝色","紫色","红色","橙色","金色"})</f>
        <v>绿色</v>
      </c>
      <c r="N4" s="8" t="s">
        <v>348</v>
      </c>
      <c r="O4" s="10">
        <v>15</v>
      </c>
      <c r="P4" s="18"/>
      <c r="Q4" s="6" t="s">
        <v>347</v>
      </c>
      <c r="R4" s="7" t="str">
        <f>LOOKUP(R5,{0,201,401,601,901,1201,1501;"黑色","绿色","蓝色","紫色","红色","橙色","金色"})</f>
        <v>黑色</v>
      </c>
      <c r="S4" s="8" t="s">
        <v>348</v>
      </c>
      <c r="T4" s="10">
        <v>20</v>
      </c>
    </row>
    <row r="5" spans="2:20" ht="12" customHeight="1">
      <c r="B5" s="6" t="s">
        <v>349</v>
      </c>
      <c r="C5" s="7">
        <f>C13+E3</f>
        <v>650</v>
      </c>
      <c r="D5" s="8" t="s">
        <v>350</v>
      </c>
      <c r="E5" s="10">
        <v>15</v>
      </c>
      <c r="F5" s="18"/>
      <c r="G5" s="6" t="s">
        <v>349</v>
      </c>
      <c r="H5" s="7">
        <f>H13+J3</f>
        <v>75</v>
      </c>
      <c r="I5" s="8" t="s">
        <v>350</v>
      </c>
      <c r="J5" s="10">
        <v>5</v>
      </c>
      <c r="K5" s="18"/>
      <c r="L5" s="6" t="s">
        <v>349</v>
      </c>
      <c r="M5" s="7">
        <f>M13+O3</f>
        <v>220</v>
      </c>
      <c r="N5" s="8" t="s">
        <v>350</v>
      </c>
      <c r="O5" s="10">
        <v>6</v>
      </c>
      <c r="P5" s="18"/>
      <c r="Q5" s="6" t="s">
        <v>349</v>
      </c>
      <c r="R5" s="7">
        <f>R13+T3</f>
        <v>90</v>
      </c>
      <c r="S5" s="8" t="s">
        <v>350</v>
      </c>
      <c r="T5" s="10">
        <v>6</v>
      </c>
    </row>
    <row r="6" spans="2:20" ht="12" customHeight="1">
      <c r="B6" s="11" t="s">
        <v>351</v>
      </c>
      <c r="C6" s="12">
        <f>C5*20</f>
        <v>13000</v>
      </c>
      <c r="D6" s="13" t="s">
        <v>352</v>
      </c>
      <c r="E6" s="14">
        <f>C5</f>
        <v>650</v>
      </c>
      <c r="F6" s="18"/>
      <c r="G6" s="11" t="s">
        <v>351</v>
      </c>
      <c r="H6" s="12">
        <f>H5*20</f>
        <v>1500</v>
      </c>
      <c r="I6" s="13" t="s">
        <v>352</v>
      </c>
      <c r="J6" s="14">
        <f>H5</f>
        <v>75</v>
      </c>
      <c r="K6" s="18"/>
      <c r="L6" s="11" t="s">
        <v>351</v>
      </c>
      <c r="M6" s="12">
        <f>M5*20</f>
        <v>4400</v>
      </c>
      <c r="N6" s="13" t="s">
        <v>352</v>
      </c>
      <c r="O6" s="14">
        <f>M5</f>
        <v>220</v>
      </c>
      <c r="P6" s="18"/>
      <c r="Q6" s="11" t="s">
        <v>351</v>
      </c>
      <c r="R6" s="12">
        <f>R5*20</f>
        <v>1800</v>
      </c>
      <c r="S6" s="13" t="s">
        <v>352</v>
      </c>
      <c r="T6" s="14">
        <f>R5</f>
        <v>90</v>
      </c>
    </row>
    <row r="7" spans="2:20" ht="12" customHeight="1">
      <c r="B7" s="128" t="s">
        <v>1280</v>
      </c>
      <c r="C7" s="129"/>
      <c r="D7" s="128" t="s">
        <v>1281</v>
      </c>
      <c r="E7" s="129"/>
      <c r="F7" s="18"/>
      <c r="G7" s="128" t="s">
        <v>357</v>
      </c>
      <c r="H7" s="129"/>
      <c r="I7" s="128" t="s">
        <v>1282</v>
      </c>
      <c r="J7" s="129"/>
      <c r="K7" s="18"/>
      <c r="L7" s="128" t="s">
        <v>1283</v>
      </c>
      <c r="M7" s="129"/>
      <c r="N7" s="128" t="s">
        <v>1284</v>
      </c>
      <c r="O7" s="129"/>
      <c r="P7" s="18"/>
      <c r="Q7" s="128" t="s">
        <v>357</v>
      </c>
      <c r="R7" s="129"/>
      <c r="S7" s="128" t="s">
        <v>1285</v>
      </c>
      <c r="T7" s="129"/>
    </row>
    <row r="8" spans="2:20" ht="12" customHeight="1">
      <c r="B8" s="128"/>
      <c r="C8" s="129"/>
      <c r="D8" s="128"/>
      <c r="E8" s="129"/>
      <c r="F8" s="18"/>
      <c r="G8" s="128"/>
      <c r="H8" s="129"/>
      <c r="I8" s="128"/>
      <c r="J8" s="129"/>
      <c r="K8" s="18"/>
      <c r="L8" s="128"/>
      <c r="M8" s="129"/>
      <c r="N8" s="128"/>
      <c r="O8" s="129"/>
      <c r="P8" s="18"/>
      <c r="Q8" s="128"/>
      <c r="R8" s="129"/>
      <c r="S8" s="128"/>
      <c r="T8" s="129"/>
    </row>
    <row r="9" spans="2:20" ht="12" customHeight="1">
      <c r="B9" s="128"/>
      <c r="C9" s="129"/>
      <c r="D9" s="128"/>
      <c r="E9" s="129"/>
      <c r="F9" s="18"/>
      <c r="G9" s="128"/>
      <c r="H9" s="129"/>
      <c r="I9" s="128"/>
      <c r="J9" s="129"/>
      <c r="K9" s="18"/>
      <c r="L9" s="128"/>
      <c r="M9" s="129"/>
      <c r="N9" s="128"/>
      <c r="O9" s="129"/>
      <c r="P9" s="18"/>
      <c r="Q9" s="128"/>
      <c r="R9" s="129"/>
      <c r="S9" s="128"/>
      <c r="T9" s="129"/>
    </row>
    <row r="10" spans="2:20" ht="12" customHeight="1">
      <c r="B10" s="128"/>
      <c r="C10" s="129"/>
      <c r="D10" s="128"/>
      <c r="E10" s="129"/>
      <c r="F10" s="18"/>
      <c r="G10" s="128"/>
      <c r="H10" s="129"/>
      <c r="I10" s="128"/>
      <c r="J10" s="129"/>
      <c r="K10" s="18"/>
      <c r="L10" s="128"/>
      <c r="M10" s="129"/>
      <c r="N10" s="128"/>
      <c r="O10" s="129"/>
      <c r="P10" s="18"/>
      <c r="Q10" s="128"/>
      <c r="R10" s="129"/>
      <c r="S10" s="128"/>
      <c r="T10" s="129"/>
    </row>
    <row r="11" spans="2:20" ht="12" customHeight="1">
      <c r="B11" s="128"/>
      <c r="C11" s="129"/>
      <c r="D11" s="128"/>
      <c r="E11" s="129"/>
      <c r="F11" s="18"/>
      <c r="G11" s="128"/>
      <c r="H11" s="129"/>
      <c r="I11" s="128"/>
      <c r="J11" s="129"/>
      <c r="K11" s="18"/>
      <c r="L11" s="128"/>
      <c r="M11" s="129"/>
      <c r="N11" s="128"/>
      <c r="O11" s="129"/>
      <c r="P11" s="18"/>
      <c r="Q11" s="128"/>
      <c r="R11" s="129"/>
      <c r="S11" s="128"/>
      <c r="T11" s="129"/>
    </row>
    <row r="12" spans="2:20" ht="12" customHeight="1">
      <c r="B12" s="130"/>
      <c r="C12" s="131"/>
      <c r="D12" s="128"/>
      <c r="E12" s="129"/>
      <c r="F12" s="18"/>
      <c r="G12" s="130"/>
      <c r="H12" s="131"/>
      <c r="I12" s="128"/>
      <c r="J12" s="129"/>
      <c r="K12" s="18"/>
      <c r="L12" s="130"/>
      <c r="M12" s="131"/>
      <c r="N12" s="128"/>
      <c r="O12" s="129"/>
      <c r="P12" s="18"/>
      <c r="Q12" s="130"/>
      <c r="R12" s="131"/>
      <c r="S12" s="128"/>
      <c r="T12" s="129"/>
    </row>
    <row r="13" spans="2:20" ht="12" customHeight="1">
      <c r="B13" s="11" t="s">
        <v>361</v>
      </c>
      <c r="C13" s="15">
        <v>500</v>
      </c>
      <c r="D13" s="186"/>
      <c r="E13" s="187"/>
      <c r="F13" s="18"/>
      <c r="G13" s="11" t="s">
        <v>361</v>
      </c>
      <c r="H13" s="15">
        <v>0</v>
      </c>
      <c r="I13" s="186"/>
      <c r="J13" s="187"/>
      <c r="K13" s="18"/>
      <c r="L13" s="11" t="s">
        <v>361</v>
      </c>
      <c r="M13" s="15">
        <v>100</v>
      </c>
      <c r="N13" s="186"/>
      <c r="O13" s="187"/>
      <c r="P13" s="18"/>
      <c r="Q13" s="11" t="s">
        <v>361</v>
      </c>
      <c r="R13" s="15">
        <v>0</v>
      </c>
      <c r="S13" s="186"/>
      <c r="T13" s="187"/>
    </row>
    <row r="14" spans="2:20" ht="12" customHeight="1">
      <c r="B14" s="122" t="s">
        <v>1286</v>
      </c>
      <c r="C14" s="123"/>
      <c r="D14" s="123"/>
      <c r="E14" s="124"/>
      <c r="F14" s="18"/>
      <c r="G14" s="122" t="s">
        <v>1287</v>
      </c>
      <c r="H14" s="123"/>
      <c r="I14" s="123"/>
      <c r="J14" s="124"/>
      <c r="K14" s="18"/>
      <c r="L14" s="122" t="s">
        <v>1288</v>
      </c>
      <c r="M14" s="123"/>
      <c r="N14" s="123"/>
      <c r="O14" s="124"/>
      <c r="P14" s="18"/>
      <c r="Q14" s="122"/>
      <c r="R14" s="123"/>
      <c r="S14" s="123"/>
      <c r="T14" s="124"/>
    </row>
    <row r="15" spans="2:20" ht="12" customHeight="1">
      <c r="B15" s="125"/>
      <c r="C15" s="126"/>
      <c r="D15" s="126"/>
      <c r="E15" s="127"/>
      <c r="F15" s="18"/>
      <c r="G15" s="125"/>
      <c r="H15" s="126"/>
      <c r="I15" s="126"/>
      <c r="J15" s="127"/>
      <c r="K15" s="18"/>
      <c r="L15" s="125"/>
      <c r="M15" s="126"/>
      <c r="N15" s="126"/>
      <c r="O15" s="127"/>
      <c r="P15" s="18"/>
      <c r="Q15" s="125"/>
      <c r="R15" s="126"/>
      <c r="S15" s="126"/>
      <c r="T15" s="127"/>
    </row>
    <row r="16" spans="2:20" ht="12" customHeight="1">
      <c r="B16" s="125"/>
      <c r="C16" s="126"/>
      <c r="D16" s="126"/>
      <c r="E16" s="127"/>
      <c r="F16" s="18"/>
      <c r="G16" s="125"/>
      <c r="H16" s="126"/>
      <c r="I16" s="126"/>
      <c r="J16" s="127"/>
      <c r="K16" s="18"/>
      <c r="L16" s="125"/>
      <c r="M16" s="126"/>
      <c r="N16" s="126"/>
      <c r="O16" s="127"/>
      <c r="P16" s="18"/>
      <c r="Q16" s="125"/>
      <c r="R16" s="126"/>
      <c r="S16" s="126"/>
      <c r="T16" s="127"/>
    </row>
    <row r="17" spans="2:20" ht="12" customHeight="1">
      <c r="B17" s="125"/>
      <c r="C17" s="126"/>
      <c r="D17" s="126"/>
      <c r="E17" s="127"/>
      <c r="F17" s="18"/>
      <c r="G17" s="125"/>
      <c r="H17" s="126"/>
      <c r="I17" s="126"/>
      <c r="J17" s="127"/>
      <c r="K17" s="18"/>
      <c r="L17" s="125"/>
      <c r="M17" s="126"/>
      <c r="N17" s="126"/>
      <c r="O17" s="127"/>
      <c r="P17" s="18"/>
      <c r="Q17" s="125"/>
      <c r="R17" s="126"/>
      <c r="S17" s="126"/>
      <c r="T17" s="127"/>
    </row>
    <row r="18" spans="2:20" ht="12" customHeight="1">
      <c r="B18" s="125"/>
      <c r="C18" s="126"/>
      <c r="D18" s="126"/>
      <c r="E18" s="127"/>
      <c r="F18" s="18"/>
      <c r="G18" s="125"/>
      <c r="H18" s="126"/>
      <c r="I18" s="126"/>
      <c r="J18" s="127"/>
      <c r="K18" s="18"/>
      <c r="L18" s="125"/>
      <c r="M18" s="126"/>
      <c r="N18" s="126"/>
      <c r="O18" s="127"/>
      <c r="P18" s="18"/>
      <c r="Q18" s="125"/>
      <c r="R18" s="126"/>
      <c r="S18" s="126"/>
      <c r="T18" s="127"/>
    </row>
    <row r="19" spans="2:20" ht="12" customHeight="1">
      <c r="B19" s="125"/>
      <c r="C19" s="126"/>
      <c r="D19" s="126"/>
      <c r="E19" s="127"/>
      <c r="F19" s="18"/>
      <c r="G19" s="125"/>
      <c r="H19" s="126"/>
      <c r="I19" s="126"/>
      <c r="J19" s="127"/>
      <c r="K19" s="18"/>
      <c r="L19" s="125"/>
      <c r="M19" s="126"/>
      <c r="N19" s="126"/>
      <c r="O19" s="127"/>
      <c r="P19" s="18"/>
      <c r="Q19" s="125"/>
      <c r="R19" s="126"/>
      <c r="S19" s="126"/>
      <c r="T19" s="127"/>
    </row>
    <row r="20" spans="2:20" ht="12" customHeight="1">
      <c r="B20" s="125"/>
      <c r="C20" s="126"/>
      <c r="D20" s="126"/>
      <c r="E20" s="127"/>
      <c r="F20" s="18"/>
      <c r="G20" s="125"/>
      <c r="H20" s="126"/>
      <c r="I20" s="126"/>
      <c r="J20" s="127"/>
      <c r="K20" s="18"/>
      <c r="L20" s="125"/>
      <c r="M20" s="126"/>
      <c r="N20" s="126"/>
      <c r="O20" s="127"/>
      <c r="P20" s="18"/>
      <c r="Q20" s="125"/>
      <c r="R20" s="126"/>
      <c r="S20" s="126"/>
      <c r="T20" s="127"/>
    </row>
    <row r="21" spans="2:20" ht="12" customHeight="1">
      <c r="B21" s="125"/>
      <c r="C21" s="126"/>
      <c r="D21" s="126"/>
      <c r="E21" s="127"/>
      <c r="F21" s="18"/>
      <c r="G21" s="125"/>
      <c r="H21" s="126"/>
      <c r="I21" s="126"/>
      <c r="J21" s="127"/>
      <c r="K21" s="18"/>
      <c r="L21" s="125"/>
      <c r="M21" s="126"/>
      <c r="N21" s="126"/>
      <c r="O21" s="127"/>
      <c r="P21" s="18"/>
      <c r="Q21" s="125"/>
      <c r="R21" s="126"/>
      <c r="S21" s="126"/>
      <c r="T21" s="127"/>
    </row>
    <row r="22" spans="2:20" ht="12" customHeight="1">
      <c r="B22" s="125"/>
      <c r="C22" s="126"/>
      <c r="D22" s="126"/>
      <c r="E22" s="127"/>
      <c r="F22" s="18"/>
      <c r="G22" s="125"/>
      <c r="H22" s="126"/>
      <c r="I22" s="126"/>
      <c r="J22" s="127"/>
      <c r="K22" s="18"/>
      <c r="L22" s="125"/>
      <c r="M22" s="126"/>
      <c r="N22" s="126"/>
      <c r="O22" s="127"/>
      <c r="P22" s="18"/>
      <c r="Q22" s="125"/>
      <c r="R22" s="126"/>
      <c r="S22" s="126"/>
      <c r="T22" s="127"/>
    </row>
    <row r="23" spans="2:20" ht="12" customHeight="1">
      <c r="B23" s="125"/>
      <c r="C23" s="126"/>
      <c r="D23" s="126"/>
      <c r="E23" s="127"/>
      <c r="F23" s="18"/>
      <c r="G23" s="125"/>
      <c r="H23" s="126"/>
      <c r="I23" s="126"/>
      <c r="J23" s="127"/>
      <c r="K23" s="18"/>
      <c r="L23" s="125"/>
      <c r="M23" s="126"/>
      <c r="N23" s="126"/>
      <c r="O23" s="127"/>
      <c r="P23" s="18"/>
      <c r="Q23" s="125"/>
      <c r="R23" s="126"/>
      <c r="S23" s="126"/>
      <c r="T23" s="127"/>
    </row>
    <row r="24" spans="2:20" ht="12" customHeight="1">
      <c r="B24" s="125"/>
      <c r="C24" s="126"/>
      <c r="D24" s="126"/>
      <c r="E24" s="127"/>
      <c r="F24" s="18"/>
      <c r="G24" s="125"/>
      <c r="H24" s="126"/>
      <c r="I24" s="126"/>
      <c r="J24" s="127"/>
      <c r="K24" s="18"/>
      <c r="L24" s="125"/>
      <c r="M24" s="126"/>
      <c r="N24" s="126"/>
      <c r="O24" s="127"/>
      <c r="P24" s="18"/>
      <c r="Q24" s="125"/>
      <c r="R24" s="126"/>
      <c r="S24" s="126"/>
      <c r="T24" s="127"/>
    </row>
    <row r="25" spans="2:20" ht="12" customHeight="1">
      <c r="B25" s="119" t="s">
        <v>702</v>
      </c>
      <c r="C25" s="120"/>
      <c r="D25" s="120"/>
      <c r="E25" s="121"/>
      <c r="F25" s="18"/>
      <c r="G25" s="119" t="s">
        <v>689</v>
      </c>
      <c r="H25" s="120"/>
      <c r="I25" s="120"/>
      <c r="J25" s="121"/>
      <c r="K25" s="18"/>
      <c r="L25" s="119" t="s">
        <v>390</v>
      </c>
      <c r="M25" s="120"/>
      <c r="N25" s="120"/>
      <c r="O25" s="121"/>
      <c r="P25" s="18"/>
      <c r="Q25" s="119" t="s">
        <v>1289</v>
      </c>
      <c r="R25" s="120"/>
      <c r="S25" s="120"/>
      <c r="T25" s="121"/>
    </row>
    <row r="26" spans="2:20" ht="12" customHeight="1">
      <c r="B26" s="18"/>
      <c r="C26" s="18"/>
      <c r="D26" s="18"/>
      <c r="E26" s="18"/>
      <c r="F26" s="18"/>
      <c r="G26" s="18"/>
      <c r="H26" s="18"/>
      <c r="I26" s="18"/>
      <c r="J26" s="18"/>
      <c r="K26" s="18"/>
      <c r="L26" s="18"/>
      <c r="M26" s="18"/>
      <c r="N26" s="18"/>
      <c r="O26" s="18"/>
      <c r="P26" s="18"/>
      <c r="Q26" s="18"/>
      <c r="R26" s="18"/>
      <c r="S26" s="18"/>
      <c r="T26" s="18"/>
    </row>
    <row r="28" spans="2:20" ht="12" customHeight="1">
      <c r="B28" s="2" t="s">
        <v>343</v>
      </c>
      <c r="C28" s="20" t="s">
        <v>115</v>
      </c>
      <c r="D28" s="4" t="s">
        <v>1274</v>
      </c>
      <c r="E28" s="17" t="s">
        <v>1290</v>
      </c>
      <c r="F28" s="18"/>
      <c r="G28" s="2" t="s">
        <v>343</v>
      </c>
      <c r="H28" s="20" t="s">
        <v>115</v>
      </c>
      <c r="I28" s="4" t="s">
        <v>1274</v>
      </c>
      <c r="J28" s="17" t="s">
        <v>1290</v>
      </c>
      <c r="K28" s="18"/>
      <c r="L28" s="2" t="s">
        <v>343</v>
      </c>
      <c r="M28" s="20" t="s">
        <v>132</v>
      </c>
      <c r="N28" s="4" t="s">
        <v>1274</v>
      </c>
      <c r="O28" s="20" t="s">
        <v>1291</v>
      </c>
      <c r="P28" s="18"/>
      <c r="Q28" s="2" t="s">
        <v>343</v>
      </c>
      <c r="R28" s="20" t="s">
        <v>176</v>
      </c>
      <c r="S28" s="4" t="s">
        <v>1274</v>
      </c>
      <c r="T28" s="20" t="s">
        <v>1291</v>
      </c>
    </row>
    <row r="29" spans="2:20" ht="12" customHeight="1">
      <c r="B29" s="6" t="s">
        <v>1279</v>
      </c>
      <c r="C29" s="19" t="str">
        <f>IF(E29/15&lt;1,"",E29/15&amp;"D5")&amp;IF(E30/5&lt;1,"","+"&amp;INT(E30/5))</f>
        <v>30D5</v>
      </c>
      <c r="D29" s="8" t="s">
        <v>346</v>
      </c>
      <c r="E29" s="9">
        <v>450</v>
      </c>
      <c r="F29" s="18"/>
      <c r="G29" s="6" t="s">
        <v>1279</v>
      </c>
      <c r="H29" s="19" t="str">
        <f>IF(J29/15&lt;1,"",J29/15&amp;"D5")&amp;IF(J30/5&lt;1,"","+"&amp;INT(J30/5))</f>
        <v>30D5+20</v>
      </c>
      <c r="I29" s="8" t="s">
        <v>346</v>
      </c>
      <c r="J29" s="9">
        <v>450</v>
      </c>
      <c r="K29" s="18"/>
      <c r="L29" s="6" t="s">
        <v>1279</v>
      </c>
      <c r="M29" s="19" t="str">
        <f>IF(O29/15&lt;1,"",O29/15&amp;"D5")&amp;IF(O30/5&lt;1,"","+"&amp;INT(O30/5))</f>
        <v>20D5+24</v>
      </c>
      <c r="N29" s="8" t="s">
        <v>346</v>
      </c>
      <c r="O29" s="9">
        <v>300</v>
      </c>
      <c r="P29" s="18"/>
      <c r="Q29" s="6" t="s">
        <v>1279</v>
      </c>
      <c r="R29" s="19" t="str">
        <f>IF(T29/15&lt;1,"",T29/15&amp;"D5")&amp;IF(T30/5&lt;1,"","+"&amp;INT(T30/5))</f>
        <v>30D5+30</v>
      </c>
      <c r="S29" s="8" t="s">
        <v>346</v>
      </c>
      <c r="T29" s="9">
        <v>450</v>
      </c>
    </row>
    <row r="30" spans="2:20" ht="12" customHeight="1">
      <c r="B30" s="6" t="s">
        <v>347</v>
      </c>
      <c r="C30" s="7" t="str">
        <f>LOOKUP(C31,{0,201,401,601,901,1201,1501;"黑色","绿色","蓝色","紫色","红色","橙色","金色"})</f>
        <v>蓝色</v>
      </c>
      <c r="D30" s="8" t="s">
        <v>348</v>
      </c>
      <c r="E30" s="10">
        <v>2</v>
      </c>
      <c r="F30" s="18"/>
      <c r="G30" s="6" t="s">
        <v>347</v>
      </c>
      <c r="H30" s="7" t="str">
        <f>LOOKUP(H31,{0,201,401,601,901,1201,1501;"黑色","绿色","蓝色","紫色","红色","橙色","金色"})</f>
        <v>红色</v>
      </c>
      <c r="I30" s="8" t="s">
        <v>348</v>
      </c>
      <c r="J30" s="10">
        <v>100</v>
      </c>
      <c r="K30" s="18"/>
      <c r="L30" s="6" t="s">
        <v>347</v>
      </c>
      <c r="M30" s="7" t="str">
        <f>LOOKUP(M31,{0,201,401,601,901,1201,1501;"黑色","绿色","蓝色","紫色","红色","橙色","金色"})</f>
        <v>蓝色</v>
      </c>
      <c r="N30" s="8" t="s">
        <v>348</v>
      </c>
      <c r="O30" s="10">
        <v>120</v>
      </c>
      <c r="P30" s="18"/>
      <c r="Q30" s="6" t="s">
        <v>347</v>
      </c>
      <c r="R30" s="21" t="str">
        <f>LOOKUP(R31,{0,201,401,601,901,1201,1501;"黑色","绿色","蓝色","紫色","红色","橙色","金色"})</f>
        <v>金色</v>
      </c>
      <c r="S30" s="8" t="s">
        <v>348</v>
      </c>
      <c r="T30" s="10">
        <v>150</v>
      </c>
    </row>
    <row r="31" spans="2:20" ht="12" customHeight="1">
      <c r="B31" s="6" t="s">
        <v>349</v>
      </c>
      <c r="C31" s="7">
        <f>C39+E29</f>
        <v>450</v>
      </c>
      <c r="D31" s="8" t="s">
        <v>350</v>
      </c>
      <c r="E31" s="10">
        <v>4</v>
      </c>
      <c r="F31" s="18"/>
      <c r="G31" s="6" t="s">
        <v>349</v>
      </c>
      <c r="H31" s="7">
        <f>H39+J29</f>
        <v>1050</v>
      </c>
      <c r="I31" s="8" t="s">
        <v>350</v>
      </c>
      <c r="J31" s="10">
        <v>4</v>
      </c>
      <c r="K31" s="18"/>
      <c r="L31" s="6" t="s">
        <v>349</v>
      </c>
      <c r="M31" s="7">
        <f>M39+O29</f>
        <v>600</v>
      </c>
      <c r="N31" s="8" t="s">
        <v>350</v>
      </c>
      <c r="O31" s="10">
        <v>10</v>
      </c>
      <c r="P31" s="18"/>
      <c r="Q31" s="6" t="s">
        <v>349</v>
      </c>
      <c r="R31" s="7">
        <f>R39+T29</f>
        <v>2050</v>
      </c>
      <c r="S31" s="8" t="s">
        <v>350</v>
      </c>
      <c r="T31" s="10">
        <v>18</v>
      </c>
    </row>
    <row r="32" spans="2:20" ht="12" customHeight="1">
      <c r="B32" s="11" t="s">
        <v>351</v>
      </c>
      <c r="C32" s="12">
        <f>C31*20</f>
        <v>9000</v>
      </c>
      <c r="D32" s="13" t="s">
        <v>352</v>
      </c>
      <c r="E32" s="14">
        <f>C31</f>
        <v>450</v>
      </c>
      <c r="F32" s="18"/>
      <c r="G32" s="11" t="s">
        <v>351</v>
      </c>
      <c r="H32" s="12">
        <f>H31*20</f>
        <v>21000</v>
      </c>
      <c r="I32" s="13" t="s">
        <v>352</v>
      </c>
      <c r="J32" s="14">
        <f>H31</f>
        <v>1050</v>
      </c>
      <c r="K32" s="18"/>
      <c r="L32" s="11" t="s">
        <v>351</v>
      </c>
      <c r="M32" s="12">
        <f>M31*20</f>
        <v>12000</v>
      </c>
      <c r="N32" s="13" t="s">
        <v>352</v>
      </c>
      <c r="O32" s="14">
        <f>M31</f>
        <v>600</v>
      </c>
      <c r="P32" s="18"/>
      <c r="Q32" s="11" t="s">
        <v>351</v>
      </c>
      <c r="R32" s="12">
        <f>R31*20</f>
        <v>41000</v>
      </c>
      <c r="S32" s="13" t="s">
        <v>352</v>
      </c>
      <c r="T32" s="14">
        <f>R31</f>
        <v>2050</v>
      </c>
    </row>
    <row r="33" spans="2:20" ht="12" customHeight="1">
      <c r="B33" s="128" t="s">
        <v>357</v>
      </c>
      <c r="C33" s="129"/>
      <c r="D33" s="128" t="s">
        <v>1292</v>
      </c>
      <c r="E33" s="129"/>
      <c r="F33" s="18"/>
      <c r="G33" s="128" t="s">
        <v>1293</v>
      </c>
      <c r="H33" s="129"/>
      <c r="I33" s="128" t="s">
        <v>1292</v>
      </c>
      <c r="J33" s="129"/>
      <c r="K33" s="18"/>
      <c r="L33" s="128" t="s">
        <v>1294</v>
      </c>
      <c r="M33" s="129"/>
      <c r="N33" s="128" t="s">
        <v>1295</v>
      </c>
      <c r="O33" s="129"/>
      <c r="P33" s="18"/>
      <c r="Q33" s="128" t="s">
        <v>1296</v>
      </c>
      <c r="R33" s="129"/>
      <c r="S33" s="128" t="s">
        <v>1297</v>
      </c>
      <c r="T33" s="129"/>
    </row>
    <row r="34" spans="2:20" ht="12" customHeight="1">
      <c r="B34" s="128"/>
      <c r="C34" s="129"/>
      <c r="D34" s="128"/>
      <c r="E34" s="129"/>
      <c r="F34" s="18"/>
      <c r="G34" s="128"/>
      <c r="H34" s="129"/>
      <c r="I34" s="128"/>
      <c r="J34" s="129"/>
      <c r="K34" s="18"/>
      <c r="L34" s="128"/>
      <c r="M34" s="129"/>
      <c r="N34" s="128"/>
      <c r="O34" s="129"/>
      <c r="P34" s="18"/>
      <c r="Q34" s="128"/>
      <c r="R34" s="129"/>
      <c r="S34" s="128"/>
      <c r="T34" s="129"/>
    </row>
    <row r="35" spans="2:20" ht="12" customHeight="1">
      <c r="B35" s="128"/>
      <c r="C35" s="129"/>
      <c r="D35" s="128"/>
      <c r="E35" s="129"/>
      <c r="F35" s="18"/>
      <c r="G35" s="128"/>
      <c r="H35" s="129"/>
      <c r="I35" s="128"/>
      <c r="J35" s="129"/>
      <c r="K35" s="18"/>
      <c r="L35" s="128"/>
      <c r="M35" s="129"/>
      <c r="N35" s="128"/>
      <c r="O35" s="129"/>
      <c r="P35" s="18"/>
      <c r="Q35" s="128"/>
      <c r="R35" s="129"/>
      <c r="S35" s="128"/>
      <c r="T35" s="129"/>
    </row>
    <row r="36" spans="2:20" ht="12" customHeight="1">
      <c r="B36" s="128"/>
      <c r="C36" s="129"/>
      <c r="D36" s="128"/>
      <c r="E36" s="129"/>
      <c r="F36" s="18"/>
      <c r="G36" s="128"/>
      <c r="H36" s="129"/>
      <c r="I36" s="128"/>
      <c r="J36" s="129"/>
      <c r="K36" s="18"/>
      <c r="L36" s="128"/>
      <c r="M36" s="129"/>
      <c r="N36" s="128"/>
      <c r="O36" s="129"/>
      <c r="P36" s="18"/>
      <c r="Q36" s="128"/>
      <c r="R36" s="129"/>
      <c r="S36" s="128"/>
      <c r="T36" s="129"/>
    </row>
    <row r="37" spans="2:20" ht="12" customHeight="1">
      <c r="B37" s="128"/>
      <c r="C37" s="129"/>
      <c r="D37" s="128"/>
      <c r="E37" s="129"/>
      <c r="F37" s="18"/>
      <c r="G37" s="128"/>
      <c r="H37" s="129"/>
      <c r="I37" s="128"/>
      <c r="J37" s="129"/>
      <c r="K37" s="18"/>
      <c r="L37" s="128"/>
      <c r="M37" s="129"/>
      <c r="N37" s="128"/>
      <c r="O37" s="129"/>
      <c r="P37" s="18"/>
      <c r="Q37" s="128"/>
      <c r="R37" s="129"/>
      <c r="S37" s="128"/>
      <c r="T37" s="129"/>
    </row>
    <row r="38" spans="2:20" ht="12" customHeight="1">
      <c r="B38" s="130"/>
      <c r="C38" s="131"/>
      <c r="D38" s="128"/>
      <c r="E38" s="129"/>
      <c r="F38" s="18"/>
      <c r="G38" s="130"/>
      <c r="H38" s="131"/>
      <c r="I38" s="128"/>
      <c r="J38" s="129"/>
      <c r="K38" s="18"/>
      <c r="L38" s="130"/>
      <c r="M38" s="131"/>
      <c r="N38" s="128"/>
      <c r="O38" s="129"/>
      <c r="P38" s="18"/>
      <c r="Q38" s="130"/>
      <c r="R38" s="131"/>
      <c r="S38" s="128"/>
      <c r="T38" s="129"/>
    </row>
    <row r="39" spans="2:20" ht="12" customHeight="1">
      <c r="B39" s="11" t="s">
        <v>361</v>
      </c>
      <c r="C39" s="15">
        <v>0</v>
      </c>
      <c r="D39" s="186"/>
      <c r="E39" s="187"/>
      <c r="F39" s="18"/>
      <c r="G39" s="11" t="s">
        <v>361</v>
      </c>
      <c r="H39" s="15">
        <v>600</v>
      </c>
      <c r="I39" s="186"/>
      <c r="J39" s="187"/>
      <c r="K39" s="18"/>
      <c r="L39" s="11" t="s">
        <v>361</v>
      </c>
      <c r="M39" s="15">
        <v>300</v>
      </c>
      <c r="N39" s="186"/>
      <c r="O39" s="187"/>
      <c r="P39" s="18"/>
      <c r="Q39" s="11" t="s">
        <v>361</v>
      </c>
      <c r="R39" s="15">
        <v>1600</v>
      </c>
      <c r="S39" s="186"/>
      <c r="T39" s="187"/>
    </row>
    <row r="40" spans="2:20" ht="12" customHeight="1">
      <c r="B40" s="122"/>
      <c r="C40" s="123"/>
      <c r="D40" s="123"/>
      <c r="E40" s="124"/>
      <c r="F40" s="18"/>
      <c r="G40" s="122"/>
      <c r="H40" s="123"/>
      <c r="I40" s="123"/>
      <c r="J40" s="124"/>
      <c r="K40" s="18"/>
      <c r="L40" s="122" t="s">
        <v>1298</v>
      </c>
      <c r="M40" s="123"/>
      <c r="N40" s="123"/>
      <c r="O40" s="124"/>
      <c r="P40" s="18"/>
      <c r="Q40" s="122" t="s">
        <v>1299</v>
      </c>
      <c r="R40" s="123"/>
      <c r="S40" s="123"/>
      <c r="T40" s="124"/>
    </row>
    <row r="41" spans="2:20" ht="12" customHeight="1">
      <c r="B41" s="125"/>
      <c r="C41" s="126"/>
      <c r="D41" s="126"/>
      <c r="E41" s="127"/>
      <c r="F41" s="18"/>
      <c r="G41" s="125"/>
      <c r="H41" s="126"/>
      <c r="I41" s="126"/>
      <c r="J41" s="127"/>
      <c r="K41" s="18"/>
      <c r="L41" s="125"/>
      <c r="M41" s="126"/>
      <c r="N41" s="126"/>
      <c r="O41" s="127"/>
      <c r="P41" s="18"/>
      <c r="Q41" s="125"/>
      <c r="R41" s="126"/>
      <c r="S41" s="126"/>
      <c r="T41" s="127"/>
    </row>
    <row r="42" spans="2:20" ht="12" customHeight="1">
      <c r="B42" s="125"/>
      <c r="C42" s="126"/>
      <c r="D42" s="126"/>
      <c r="E42" s="127"/>
      <c r="F42" s="18"/>
      <c r="G42" s="125"/>
      <c r="H42" s="126"/>
      <c r="I42" s="126"/>
      <c r="J42" s="127"/>
      <c r="K42" s="18"/>
      <c r="L42" s="125"/>
      <c r="M42" s="126"/>
      <c r="N42" s="126"/>
      <c r="O42" s="127"/>
      <c r="P42" s="18"/>
      <c r="Q42" s="125"/>
      <c r="R42" s="126"/>
      <c r="S42" s="126"/>
      <c r="T42" s="127"/>
    </row>
    <row r="43" spans="2:20" ht="12" customHeight="1">
      <c r="B43" s="125"/>
      <c r="C43" s="126"/>
      <c r="D43" s="126"/>
      <c r="E43" s="127"/>
      <c r="F43" s="18"/>
      <c r="G43" s="125"/>
      <c r="H43" s="126"/>
      <c r="I43" s="126"/>
      <c r="J43" s="127"/>
      <c r="K43" s="18"/>
      <c r="L43" s="125"/>
      <c r="M43" s="126"/>
      <c r="N43" s="126"/>
      <c r="O43" s="127"/>
      <c r="P43" s="18"/>
      <c r="Q43" s="125"/>
      <c r="R43" s="126"/>
      <c r="S43" s="126"/>
      <c r="T43" s="127"/>
    </row>
    <row r="44" spans="2:20" ht="12" customHeight="1">
      <c r="B44" s="125"/>
      <c r="C44" s="126"/>
      <c r="D44" s="126"/>
      <c r="E44" s="127"/>
      <c r="F44" s="18"/>
      <c r="G44" s="125"/>
      <c r="H44" s="126"/>
      <c r="I44" s="126"/>
      <c r="J44" s="127"/>
      <c r="K44" s="18"/>
      <c r="L44" s="125"/>
      <c r="M44" s="126"/>
      <c r="N44" s="126"/>
      <c r="O44" s="127"/>
      <c r="P44" s="18"/>
      <c r="Q44" s="125"/>
      <c r="R44" s="126"/>
      <c r="S44" s="126"/>
      <c r="T44" s="127"/>
    </row>
    <row r="45" spans="2:20" ht="12" customHeight="1">
      <c r="B45" s="125"/>
      <c r="C45" s="126"/>
      <c r="D45" s="126"/>
      <c r="E45" s="127"/>
      <c r="F45" s="18"/>
      <c r="G45" s="125"/>
      <c r="H45" s="126"/>
      <c r="I45" s="126"/>
      <c r="J45" s="127"/>
      <c r="K45" s="18"/>
      <c r="L45" s="125"/>
      <c r="M45" s="126"/>
      <c r="N45" s="126"/>
      <c r="O45" s="127"/>
      <c r="P45" s="18"/>
      <c r="Q45" s="125"/>
      <c r="R45" s="126"/>
      <c r="S45" s="126"/>
      <c r="T45" s="127"/>
    </row>
    <row r="46" spans="2:20" ht="12" customHeight="1">
      <c r="B46" s="125"/>
      <c r="C46" s="126"/>
      <c r="D46" s="126"/>
      <c r="E46" s="127"/>
      <c r="F46" s="18"/>
      <c r="G46" s="125"/>
      <c r="H46" s="126"/>
      <c r="I46" s="126"/>
      <c r="J46" s="127"/>
      <c r="K46" s="18"/>
      <c r="L46" s="125"/>
      <c r="M46" s="126"/>
      <c r="N46" s="126"/>
      <c r="O46" s="127"/>
      <c r="P46" s="18"/>
      <c r="Q46" s="125"/>
      <c r="R46" s="126"/>
      <c r="S46" s="126"/>
      <c r="T46" s="127"/>
    </row>
    <row r="47" spans="2:20" ht="12" customHeight="1">
      <c r="B47" s="125"/>
      <c r="C47" s="126"/>
      <c r="D47" s="126"/>
      <c r="E47" s="127"/>
      <c r="F47" s="18"/>
      <c r="G47" s="125"/>
      <c r="H47" s="126"/>
      <c r="I47" s="126"/>
      <c r="J47" s="127"/>
      <c r="K47" s="18"/>
      <c r="L47" s="125"/>
      <c r="M47" s="126"/>
      <c r="N47" s="126"/>
      <c r="O47" s="127"/>
      <c r="P47" s="18"/>
      <c r="Q47" s="125"/>
      <c r="R47" s="126"/>
      <c r="S47" s="126"/>
      <c r="T47" s="127"/>
    </row>
    <row r="48" spans="2:20" ht="12" customHeight="1">
      <c r="B48" s="125"/>
      <c r="C48" s="126"/>
      <c r="D48" s="126"/>
      <c r="E48" s="127"/>
      <c r="F48" s="18"/>
      <c r="G48" s="125"/>
      <c r="H48" s="126"/>
      <c r="I48" s="126"/>
      <c r="J48" s="127"/>
      <c r="K48" s="18"/>
      <c r="L48" s="125"/>
      <c r="M48" s="126"/>
      <c r="N48" s="126"/>
      <c r="O48" s="127"/>
      <c r="P48" s="18"/>
      <c r="Q48" s="125"/>
      <c r="R48" s="126"/>
      <c r="S48" s="126"/>
      <c r="T48" s="127"/>
    </row>
    <row r="49" spans="2:20" ht="12" customHeight="1">
      <c r="B49" s="125"/>
      <c r="C49" s="126"/>
      <c r="D49" s="126"/>
      <c r="E49" s="127"/>
      <c r="F49" s="18"/>
      <c r="G49" s="125"/>
      <c r="H49" s="126"/>
      <c r="I49" s="126"/>
      <c r="J49" s="127"/>
      <c r="K49" s="18"/>
      <c r="L49" s="125"/>
      <c r="M49" s="126"/>
      <c r="N49" s="126"/>
      <c r="O49" s="127"/>
      <c r="P49" s="18"/>
      <c r="Q49" s="125"/>
      <c r="R49" s="126"/>
      <c r="S49" s="126"/>
      <c r="T49" s="127"/>
    </row>
    <row r="50" spans="2:20" ht="12" customHeight="1">
      <c r="B50" s="125"/>
      <c r="C50" s="126"/>
      <c r="D50" s="126"/>
      <c r="E50" s="127"/>
      <c r="F50" s="18"/>
      <c r="G50" s="125"/>
      <c r="H50" s="126"/>
      <c r="I50" s="126"/>
      <c r="J50" s="127"/>
      <c r="K50" s="18"/>
      <c r="L50" s="125"/>
      <c r="M50" s="126"/>
      <c r="N50" s="126"/>
      <c r="O50" s="127"/>
      <c r="P50" s="18"/>
      <c r="Q50" s="125"/>
      <c r="R50" s="126"/>
      <c r="S50" s="126"/>
      <c r="T50" s="127"/>
    </row>
    <row r="51" spans="2:20" ht="12" customHeight="1">
      <c r="B51" s="119" t="s">
        <v>1300</v>
      </c>
      <c r="C51" s="120"/>
      <c r="D51" s="120"/>
      <c r="E51" s="121"/>
      <c r="F51" s="18"/>
      <c r="G51" s="119" t="s">
        <v>1300</v>
      </c>
      <c r="H51" s="120"/>
      <c r="I51" s="120"/>
      <c r="J51" s="121"/>
      <c r="K51" s="18"/>
      <c r="L51" s="119" t="s">
        <v>390</v>
      </c>
      <c r="M51" s="120"/>
      <c r="N51" s="120"/>
      <c r="O51" s="121"/>
      <c r="P51" s="18"/>
      <c r="Q51" s="119" t="s">
        <v>701</v>
      </c>
      <c r="R51" s="120"/>
      <c r="S51" s="120"/>
      <c r="T51" s="121"/>
    </row>
    <row r="52" spans="2:20" ht="12" customHeight="1">
      <c r="B52" s="18"/>
      <c r="C52" s="18"/>
      <c r="D52" s="18"/>
      <c r="E52" s="18"/>
      <c r="F52" s="18"/>
      <c r="G52" s="18"/>
      <c r="H52" s="18"/>
      <c r="I52" s="18"/>
      <c r="J52" s="18"/>
      <c r="K52" s="18"/>
      <c r="L52" s="18"/>
      <c r="M52" s="18"/>
      <c r="N52" s="18"/>
      <c r="O52" s="18"/>
      <c r="P52" s="18"/>
      <c r="Q52" s="18"/>
      <c r="R52" s="18"/>
      <c r="S52" s="18"/>
      <c r="T52" s="18"/>
    </row>
    <row r="54" spans="2:20" ht="12" customHeight="1">
      <c r="B54" s="2" t="s">
        <v>343</v>
      </c>
      <c r="C54" s="20" t="s">
        <v>106</v>
      </c>
      <c r="D54" s="4" t="s">
        <v>1274</v>
      </c>
      <c r="E54" s="20" t="s">
        <v>1291</v>
      </c>
      <c r="F54" s="18"/>
      <c r="G54" s="2" t="s">
        <v>343</v>
      </c>
      <c r="H54" s="20" t="s">
        <v>155</v>
      </c>
      <c r="I54" s="4" t="s">
        <v>1274</v>
      </c>
      <c r="J54" s="20" t="s">
        <v>1301</v>
      </c>
      <c r="K54" s="18"/>
      <c r="L54" s="2" t="s">
        <v>343</v>
      </c>
      <c r="M54" s="20" t="s">
        <v>79</v>
      </c>
      <c r="N54" s="4" t="s">
        <v>1274</v>
      </c>
      <c r="O54" s="20" t="s">
        <v>1302</v>
      </c>
      <c r="P54" s="18"/>
      <c r="Q54" s="2" t="s">
        <v>343</v>
      </c>
      <c r="R54" s="20" t="s">
        <v>49</v>
      </c>
      <c r="S54" s="4" t="s">
        <v>1274</v>
      </c>
      <c r="T54" s="20" t="s">
        <v>1302</v>
      </c>
    </row>
    <row r="55" spans="2:20" ht="12" customHeight="1">
      <c r="B55" s="6" t="s">
        <v>1279</v>
      </c>
      <c r="C55" s="19" t="str">
        <f>IF(E55/15&lt;1,"",E55/15&amp;"D5")&amp;IF(E56/5&lt;1,"","+"&amp;INT(E56/5))</f>
        <v>8D5+60</v>
      </c>
      <c r="D55" s="8" t="s">
        <v>346</v>
      </c>
      <c r="E55" s="9">
        <v>120</v>
      </c>
      <c r="F55" s="18"/>
      <c r="G55" s="6" t="s">
        <v>1279</v>
      </c>
      <c r="H55" s="19" t="str">
        <f>IF(J55/15&lt;1,"",J55/15&amp;"D5")&amp;IF(J56/5&lt;1,"","+"&amp;INT(J56/5))</f>
        <v>25D5+40</v>
      </c>
      <c r="I55" s="8" t="s">
        <v>346</v>
      </c>
      <c r="J55" s="9">
        <v>375</v>
      </c>
      <c r="K55" s="18"/>
      <c r="L55" s="6" t="s">
        <v>1279</v>
      </c>
      <c r="M55" s="19" t="str">
        <f>IF(O55/15&lt;1,"",O55/15&amp;"D5")&amp;IF(O56/5&lt;1,"","+"&amp;INT(O56/5))</f>
        <v>20D5+12</v>
      </c>
      <c r="N55" s="8" t="s">
        <v>346</v>
      </c>
      <c r="O55" s="9">
        <v>300</v>
      </c>
      <c r="P55" s="18"/>
      <c r="Q55" s="6" t="s">
        <v>1279</v>
      </c>
      <c r="R55" s="19" t="str">
        <f>IF(T55/15&lt;1,"",T55/15&amp;"D5")&amp;IF(T56/5&lt;1,"","+"&amp;INT(T56/5))</f>
        <v>12D5+4</v>
      </c>
      <c r="S55" s="8" t="s">
        <v>346</v>
      </c>
      <c r="T55" s="9">
        <v>180</v>
      </c>
    </row>
    <row r="56" spans="2:20" ht="12" customHeight="1">
      <c r="B56" s="6" t="s">
        <v>347</v>
      </c>
      <c r="C56" s="7" t="str">
        <f>LOOKUP(C57,{0,201,401,601,901,1201,1501;"黑色","绿色","蓝色","紫色","红色","橙色","金色"})</f>
        <v>蓝色</v>
      </c>
      <c r="D56" s="8" t="s">
        <v>348</v>
      </c>
      <c r="E56" s="10">
        <v>300</v>
      </c>
      <c r="F56" s="18"/>
      <c r="G56" s="6" t="s">
        <v>347</v>
      </c>
      <c r="H56" s="7" t="str">
        <f>LOOKUP(H57,{0,201,401,601,901,1201,1501;"黑色","绿色","蓝色","紫色","红色","橙色","金色"})</f>
        <v>红色</v>
      </c>
      <c r="I56" s="8" t="s">
        <v>348</v>
      </c>
      <c r="J56" s="10">
        <v>200</v>
      </c>
      <c r="K56" s="18"/>
      <c r="L56" s="6" t="s">
        <v>347</v>
      </c>
      <c r="M56" s="7" t="str">
        <f>LOOKUP(M57,{0,201,401,601,901,1201,1501;"黑色","绿色","蓝色","紫色","红色","橙色","金色"})</f>
        <v>绿色</v>
      </c>
      <c r="N56" s="8" t="s">
        <v>348</v>
      </c>
      <c r="O56" s="10">
        <v>60</v>
      </c>
      <c r="P56" s="18"/>
      <c r="Q56" s="6" t="s">
        <v>347</v>
      </c>
      <c r="R56" s="7" t="str">
        <f>LOOKUP(R57,{0,201,401,601,901,1201,1501;"黑色","绿色","蓝色","紫色","红色","橙色","金色"})</f>
        <v>黑色</v>
      </c>
      <c r="S56" s="8" t="s">
        <v>348</v>
      </c>
      <c r="T56" s="10">
        <v>20</v>
      </c>
    </row>
    <row r="57" spans="2:20" ht="12" customHeight="1">
      <c r="B57" s="6" t="s">
        <v>349</v>
      </c>
      <c r="C57" s="7">
        <f>C65+E55</f>
        <v>420</v>
      </c>
      <c r="D57" s="8" t="s">
        <v>350</v>
      </c>
      <c r="E57" s="10">
        <v>20</v>
      </c>
      <c r="F57" s="18"/>
      <c r="G57" s="6" t="s">
        <v>349</v>
      </c>
      <c r="H57" s="7">
        <f>H65+J55</f>
        <v>1175</v>
      </c>
      <c r="I57" s="8" t="s">
        <v>350</v>
      </c>
      <c r="J57" s="10">
        <v>16</v>
      </c>
      <c r="K57" s="18"/>
      <c r="L57" s="6" t="s">
        <v>349</v>
      </c>
      <c r="M57" s="7">
        <f>M65+O55</f>
        <v>300</v>
      </c>
      <c r="N57" s="8" t="s">
        <v>350</v>
      </c>
      <c r="O57" s="10">
        <v>12</v>
      </c>
      <c r="P57" s="18"/>
      <c r="Q57" s="6" t="s">
        <v>349</v>
      </c>
      <c r="R57" s="7">
        <f>R65+T55</f>
        <v>180</v>
      </c>
      <c r="S57" s="8" t="s">
        <v>350</v>
      </c>
      <c r="T57" s="10">
        <v>8</v>
      </c>
    </row>
    <row r="58" spans="2:20" ht="12" customHeight="1">
      <c r="B58" s="11" t="s">
        <v>351</v>
      </c>
      <c r="C58" s="12">
        <f>C57*20</f>
        <v>8400</v>
      </c>
      <c r="D58" s="13" t="s">
        <v>352</v>
      </c>
      <c r="E58" s="14">
        <f>C57</f>
        <v>420</v>
      </c>
      <c r="F58" s="18"/>
      <c r="G58" s="11" t="s">
        <v>351</v>
      </c>
      <c r="H58" s="12">
        <f>H57*20</f>
        <v>23500</v>
      </c>
      <c r="I58" s="13" t="s">
        <v>352</v>
      </c>
      <c r="J58" s="14">
        <f>H57</f>
        <v>1175</v>
      </c>
      <c r="K58" s="18"/>
      <c r="L58" s="11" t="s">
        <v>351</v>
      </c>
      <c r="M58" s="12">
        <f>M57*20</f>
        <v>6000</v>
      </c>
      <c r="N58" s="13" t="s">
        <v>352</v>
      </c>
      <c r="O58" s="14">
        <f>M57</f>
        <v>300</v>
      </c>
      <c r="P58" s="18"/>
      <c r="Q58" s="11" t="s">
        <v>351</v>
      </c>
      <c r="R58" s="12">
        <f>R57*20</f>
        <v>3600</v>
      </c>
      <c r="S58" s="13" t="s">
        <v>352</v>
      </c>
      <c r="T58" s="14">
        <f>R57</f>
        <v>180</v>
      </c>
    </row>
    <row r="59" spans="2:20" ht="12" customHeight="1">
      <c r="B59" s="128" t="s">
        <v>1303</v>
      </c>
      <c r="C59" s="129"/>
      <c r="D59" s="128" t="s">
        <v>1304</v>
      </c>
      <c r="E59" s="129"/>
      <c r="F59" s="18"/>
      <c r="G59" s="128" t="s">
        <v>1305</v>
      </c>
      <c r="H59" s="129"/>
      <c r="I59" s="128" t="s">
        <v>1306</v>
      </c>
      <c r="J59" s="129"/>
      <c r="K59" s="18"/>
      <c r="L59" s="128" t="s">
        <v>357</v>
      </c>
      <c r="M59" s="129"/>
      <c r="N59" s="128" t="s">
        <v>1307</v>
      </c>
      <c r="O59" s="129"/>
      <c r="P59" s="18"/>
      <c r="Q59" s="128" t="s">
        <v>357</v>
      </c>
      <c r="R59" s="129"/>
      <c r="S59" s="128" t="s">
        <v>1308</v>
      </c>
      <c r="T59" s="129"/>
    </row>
    <row r="60" spans="2:20" ht="12" customHeight="1">
      <c r="B60" s="128"/>
      <c r="C60" s="129"/>
      <c r="D60" s="128"/>
      <c r="E60" s="129"/>
      <c r="F60" s="18"/>
      <c r="G60" s="128"/>
      <c r="H60" s="129"/>
      <c r="I60" s="128"/>
      <c r="J60" s="129"/>
      <c r="K60" s="18"/>
      <c r="L60" s="128"/>
      <c r="M60" s="129"/>
      <c r="N60" s="128"/>
      <c r="O60" s="129"/>
      <c r="P60" s="18"/>
      <c r="Q60" s="128"/>
      <c r="R60" s="129"/>
      <c r="S60" s="128"/>
      <c r="T60" s="129"/>
    </row>
    <row r="61" spans="2:20" ht="12" customHeight="1">
      <c r="B61" s="128"/>
      <c r="C61" s="129"/>
      <c r="D61" s="128"/>
      <c r="E61" s="129"/>
      <c r="F61" s="18"/>
      <c r="G61" s="128"/>
      <c r="H61" s="129"/>
      <c r="I61" s="128"/>
      <c r="J61" s="129"/>
      <c r="K61" s="18"/>
      <c r="L61" s="128"/>
      <c r="M61" s="129"/>
      <c r="N61" s="128"/>
      <c r="O61" s="129"/>
      <c r="P61" s="18"/>
      <c r="Q61" s="128"/>
      <c r="R61" s="129"/>
      <c r="S61" s="128"/>
      <c r="T61" s="129"/>
    </row>
    <row r="62" spans="2:20" ht="12" customHeight="1">
      <c r="B62" s="128"/>
      <c r="C62" s="129"/>
      <c r="D62" s="128"/>
      <c r="E62" s="129"/>
      <c r="F62" s="18"/>
      <c r="G62" s="128"/>
      <c r="H62" s="129"/>
      <c r="I62" s="128"/>
      <c r="J62" s="129"/>
      <c r="K62" s="18"/>
      <c r="L62" s="128"/>
      <c r="M62" s="129"/>
      <c r="N62" s="128"/>
      <c r="O62" s="129"/>
      <c r="P62" s="18"/>
      <c r="Q62" s="128"/>
      <c r="R62" s="129"/>
      <c r="S62" s="128"/>
      <c r="T62" s="129"/>
    </row>
    <row r="63" spans="2:20" ht="12" customHeight="1">
      <c r="B63" s="128"/>
      <c r="C63" s="129"/>
      <c r="D63" s="128"/>
      <c r="E63" s="129"/>
      <c r="F63" s="18"/>
      <c r="G63" s="128"/>
      <c r="H63" s="129"/>
      <c r="I63" s="128"/>
      <c r="J63" s="129"/>
      <c r="K63" s="18"/>
      <c r="L63" s="128"/>
      <c r="M63" s="129"/>
      <c r="N63" s="128"/>
      <c r="O63" s="129"/>
      <c r="P63" s="18"/>
      <c r="Q63" s="128"/>
      <c r="R63" s="129"/>
      <c r="S63" s="128"/>
      <c r="T63" s="129"/>
    </row>
    <row r="64" spans="2:20" ht="12" customHeight="1">
      <c r="B64" s="130"/>
      <c r="C64" s="131"/>
      <c r="D64" s="128"/>
      <c r="E64" s="129"/>
      <c r="F64" s="18"/>
      <c r="G64" s="130"/>
      <c r="H64" s="131"/>
      <c r="I64" s="128"/>
      <c r="J64" s="129"/>
      <c r="K64" s="18"/>
      <c r="L64" s="130"/>
      <c r="M64" s="131"/>
      <c r="N64" s="128"/>
      <c r="O64" s="129"/>
      <c r="P64" s="18"/>
      <c r="Q64" s="130"/>
      <c r="R64" s="131"/>
      <c r="S64" s="128"/>
      <c r="T64" s="129"/>
    </row>
    <row r="65" spans="2:20" ht="12" customHeight="1">
      <c r="B65" s="11" t="s">
        <v>361</v>
      </c>
      <c r="C65" s="15">
        <v>300</v>
      </c>
      <c r="D65" s="186"/>
      <c r="E65" s="187"/>
      <c r="F65" s="18"/>
      <c r="G65" s="11" t="s">
        <v>361</v>
      </c>
      <c r="H65" s="15">
        <v>800</v>
      </c>
      <c r="I65" s="186"/>
      <c r="J65" s="187"/>
      <c r="K65" s="18"/>
      <c r="L65" s="11" t="s">
        <v>361</v>
      </c>
      <c r="M65" s="15">
        <v>0</v>
      </c>
      <c r="N65" s="186"/>
      <c r="O65" s="187"/>
      <c r="P65" s="18"/>
      <c r="Q65" s="11" t="s">
        <v>361</v>
      </c>
      <c r="R65" s="15">
        <v>0</v>
      </c>
      <c r="S65" s="186"/>
      <c r="T65" s="187"/>
    </row>
    <row r="66" spans="2:20" ht="12" customHeight="1">
      <c r="B66" s="122" t="s">
        <v>1309</v>
      </c>
      <c r="C66" s="123"/>
      <c r="D66" s="123"/>
      <c r="E66" s="124"/>
      <c r="F66" s="18"/>
      <c r="G66" s="122" t="s">
        <v>1310</v>
      </c>
      <c r="H66" s="123"/>
      <c r="I66" s="123"/>
      <c r="J66" s="124"/>
      <c r="K66" s="18"/>
      <c r="L66" s="122" t="s">
        <v>1311</v>
      </c>
      <c r="M66" s="123"/>
      <c r="N66" s="123"/>
      <c r="O66" s="124"/>
      <c r="P66" s="18"/>
      <c r="Q66" s="122"/>
      <c r="R66" s="123"/>
      <c r="S66" s="123"/>
      <c r="T66" s="124"/>
    </row>
    <row r="67" spans="2:20" ht="12" customHeight="1">
      <c r="B67" s="125"/>
      <c r="C67" s="126"/>
      <c r="D67" s="126"/>
      <c r="E67" s="127"/>
      <c r="F67" s="18"/>
      <c r="G67" s="125"/>
      <c r="H67" s="126"/>
      <c r="I67" s="126"/>
      <c r="J67" s="127"/>
      <c r="K67" s="18"/>
      <c r="L67" s="125"/>
      <c r="M67" s="126"/>
      <c r="N67" s="126"/>
      <c r="O67" s="127"/>
      <c r="P67" s="18"/>
      <c r="Q67" s="125"/>
      <c r="R67" s="126"/>
      <c r="S67" s="126"/>
      <c r="T67" s="127"/>
    </row>
    <row r="68" spans="2:20" ht="12" customHeight="1">
      <c r="B68" s="125"/>
      <c r="C68" s="126"/>
      <c r="D68" s="126"/>
      <c r="E68" s="127"/>
      <c r="F68" s="18"/>
      <c r="G68" s="125"/>
      <c r="H68" s="126"/>
      <c r="I68" s="126"/>
      <c r="J68" s="127"/>
      <c r="K68" s="18"/>
      <c r="L68" s="125"/>
      <c r="M68" s="126"/>
      <c r="N68" s="126"/>
      <c r="O68" s="127"/>
      <c r="P68" s="18"/>
      <c r="Q68" s="125"/>
      <c r="R68" s="126"/>
      <c r="S68" s="126"/>
      <c r="T68" s="127"/>
    </row>
    <row r="69" spans="2:20" ht="12" customHeight="1">
      <c r="B69" s="125"/>
      <c r="C69" s="126"/>
      <c r="D69" s="126"/>
      <c r="E69" s="127"/>
      <c r="F69" s="18"/>
      <c r="G69" s="125"/>
      <c r="H69" s="126"/>
      <c r="I69" s="126"/>
      <c r="J69" s="127"/>
      <c r="K69" s="18"/>
      <c r="L69" s="125"/>
      <c r="M69" s="126"/>
      <c r="N69" s="126"/>
      <c r="O69" s="127"/>
      <c r="P69" s="18"/>
      <c r="Q69" s="125"/>
      <c r="R69" s="126"/>
      <c r="S69" s="126"/>
      <c r="T69" s="127"/>
    </row>
    <row r="70" spans="2:20" ht="12" customHeight="1">
      <c r="B70" s="125"/>
      <c r="C70" s="126"/>
      <c r="D70" s="126"/>
      <c r="E70" s="127"/>
      <c r="F70" s="18"/>
      <c r="G70" s="125"/>
      <c r="H70" s="126"/>
      <c r="I70" s="126"/>
      <c r="J70" s="127"/>
      <c r="K70" s="18"/>
      <c r="L70" s="125"/>
      <c r="M70" s="126"/>
      <c r="N70" s="126"/>
      <c r="O70" s="127"/>
      <c r="P70" s="18"/>
      <c r="Q70" s="125"/>
      <c r="R70" s="126"/>
      <c r="S70" s="126"/>
      <c r="T70" s="127"/>
    </row>
    <row r="71" spans="2:20" ht="12" customHeight="1">
      <c r="B71" s="125"/>
      <c r="C71" s="126"/>
      <c r="D71" s="126"/>
      <c r="E71" s="127"/>
      <c r="F71" s="18"/>
      <c r="G71" s="125"/>
      <c r="H71" s="126"/>
      <c r="I71" s="126"/>
      <c r="J71" s="127"/>
      <c r="K71" s="18"/>
      <c r="L71" s="125"/>
      <c r="M71" s="126"/>
      <c r="N71" s="126"/>
      <c r="O71" s="127"/>
      <c r="P71" s="18"/>
      <c r="Q71" s="125"/>
      <c r="R71" s="126"/>
      <c r="S71" s="126"/>
      <c r="T71" s="127"/>
    </row>
    <row r="72" spans="2:20" ht="12" customHeight="1">
      <c r="B72" s="125"/>
      <c r="C72" s="126"/>
      <c r="D72" s="126"/>
      <c r="E72" s="127"/>
      <c r="F72" s="18"/>
      <c r="G72" s="125"/>
      <c r="H72" s="126"/>
      <c r="I72" s="126"/>
      <c r="J72" s="127"/>
      <c r="K72" s="18"/>
      <c r="L72" s="125"/>
      <c r="M72" s="126"/>
      <c r="N72" s="126"/>
      <c r="O72" s="127"/>
      <c r="P72" s="18"/>
      <c r="Q72" s="125"/>
      <c r="R72" s="126"/>
      <c r="S72" s="126"/>
      <c r="T72" s="127"/>
    </row>
    <row r="73" spans="2:20" ht="12" customHeight="1">
      <c r="B73" s="125"/>
      <c r="C73" s="126"/>
      <c r="D73" s="126"/>
      <c r="E73" s="127"/>
      <c r="F73" s="18"/>
      <c r="G73" s="125"/>
      <c r="H73" s="126"/>
      <c r="I73" s="126"/>
      <c r="J73" s="127"/>
      <c r="K73" s="18"/>
      <c r="L73" s="125"/>
      <c r="M73" s="126"/>
      <c r="N73" s="126"/>
      <c r="O73" s="127"/>
      <c r="P73" s="18"/>
      <c r="Q73" s="125"/>
      <c r="R73" s="126"/>
      <c r="S73" s="126"/>
      <c r="T73" s="127"/>
    </row>
    <row r="74" spans="2:20" ht="12" customHeight="1">
      <c r="B74" s="125"/>
      <c r="C74" s="126"/>
      <c r="D74" s="126"/>
      <c r="E74" s="127"/>
      <c r="F74" s="18"/>
      <c r="G74" s="125"/>
      <c r="H74" s="126"/>
      <c r="I74" s="126"/>
      <c r="J74" s="127"/>
      <c r="K74" s="18"/>
      <c r="L74" s="125"/>
      <c r="M74" s="126"/>
      <c r="N74" s="126"/>
      <c r="O74" s="127"/>
      <c r="P74" s="18"/>
      <c r="Q74" s="125"/>
      <c r="R74" s="126"/>
      <c r="S74" s="126"/>
      <c r="T74" s="127"/>
    </row>
    <row r="75" spans="2:20" ht="12" customHeight="1">
      <c r="B75" s="125"/>
      <c r="C75" s="126"/>
      <c r="D75" s="126"/>
      <c r="E75" s="127"/>
      <c r="F75" s="18"/>
      <c r="G75" s="125"/>
      <c r="H75" s="126"/>
      <c r="I75" s="126"/>
      <c r="J75" s="127"/>
      <c r="K75" s="18"/>
      <c r="L75" s="125"/>
      <c r="M75" s="126"/>
      <c r="N75" s="126"/>
      <c r="O75" s="127"/>
      <c r="P75" s="18"/>
      <c r="Q75" s="125"/>
      <c r="R75" s="126"/>
      <c r="S75" s="126"/>
      <c r="T75" s="127"/>
    </row>
    <row r="76" spans="2:20" ht="12" customHeight="1">
      <c r="B76" s="125"/>
      <c r="C76" s="126"/>
      <c r="D76" s="126"/>
      <c r="E76" s="127"/>
      <c r="F76" s="18"/>
      <c r="G76" s="125"/>
      <c r="H76" s="126"/>
      <c r="I76" s="126"/>
      <c r="J76" s="127"/>
      <c r="K76" s="18"/>
      <c r="L76" s="125"/>
      <c r="M76" s="126"/>
      <c r="N76" s="126"/>
      <c r="O76" s="127"/>
      <c r="P76" s="18"/>
      <c r="Q76" s="125"/>
      <c r="R76" s="126"/>
      <c r="S76" s="126"/>
      <c r="T76" s="127"/>
    </row>
    <row r="77" spans="2:20" ht="12" customHeight="1">
      <c r="B77" s="119" t="s">
        <v>378</v>
      </c>
      <c r="C77" s="120"/>
      <c r="D77" s="120"/>
      <c r="E77" s="121"/>
      <c r="F77" s="18"/>
      <c r="G77" s="119" t="s">
        <v>1312</v>
      </c>
      <c r="H77" s="120"/>
      <c r="I77" s="120"/>
      <c r="J77" s="121"/>
      <c r="K77" s="18"/>
      <c r="L77" s="119" t="s">
        <v>1312</v>
      </c>
      <c r="M77" s="120"/>
      <c r="N77" s="120"/>
      <c r="O77" s="121"/>
      <c r="P77" s="18"/>
      <c r="Q77" s="119" t="s">
        <v>687</v>
      </c>
      <c r="R77" s="120"/>
      <c r="S77" s="120"/>
      <c r="T77" s="121"/>
    </row>
    <row r="78" spans="2:20" ht="12" customHeight="1">
      <c r="B78" s="18"/>
      <c r="C78" s="18"/>
      <c r="D78" s="18"/>
      <c r="E78" s="18"/>
      <c r="F78" s="18"/>
      <c r="G78" s="18"/>
      <c r="H78" s="18"/>
      <c r="I78" s="18"/>
      <c r="J78" s="18"/>
      <c r="K78" s="18"/>
      <c r="L78" s="18"/>
      <c r="M78" s="18"/>
      <c r="N78" s="18"/>
      <c r="O78" s="18"/>
      <c r="P78" s="18"/>
      <c r="Q78" s="18"/>
      <c r="R78" s="18"/>
      <c r="S78" s="18"/>
      <c r="T78" s="18"/>
    </row>
    <row r="79" spans="2:20" ht="12" customHeight="1">
      <c r="P79" s="18"/>
      <c r="Q79" s="18"/>
      <c r="R79" s="18"/>
      <c r="S79" s="18"/>
      <c r="T79" s="18"/>
    </row>
    <row r="80" spans="2:20" ht="12" customHeight="1">
      <c r="B80" s="2" t="s">
        <v>343</v>
      </c>
      <c r="C80" s="20" t="s">
        <v>88</v>
      </c>
      <c r="D80" s="4" t="s">
        <v>1274</v>
      </c>
      <c r="E80" s="20" t="s">
        <v>1302</v>
      </c>
      <c r="F80" s="18"/>
      <c r="G80" s="2" t="s">
        <v>343</v>
      </c>
      <c r="H80" s="16" t="s">
        <v>69</v>
      </c>
      <c r="I80" s="4" t="s">
        <v>1274</v>
      </c>
      <c r="J80" s="17" t="s">
        <v>1290</v>
      </c>
      <c r="K80" s="18"/>
      <c r="L80" s="2" t="s">
        <v>343</v>
      </c>
      <c r="M80" s="16" t="s">
        <v>39</v>
      </c>
      <c r="N80" s="4" t="s">
        <v>1274</v>
      </c>
      <c r="O80" s="17" t="s">
        <v>1290</v>
      </c>
      <c r="P80" s="18"/>
      <c r="Q80" s="2" t="s">
        <v>343</v>
      </c>
      <c r="R80" s="16" t="s">
        <v>97</v>
      </c>
      <c r="S80" s="4" t="s">
        <v>1274</v>
      </c>
      <c r="T80" s="17" t="s">
        <v>1290</v>
      </c>
    </row>
    <row r="81" spans="2:20" ht="12" customHeight="1">
      <c r="B81" s="6" t="s">
        <v>1279</v>
      </c>
      <c r="C81" s="19" t="str">
        <f>IF(E81/15&lt;1,"",E81/15&amp;"D5")&amp;IF(E82/5&lt;1,"","+"&amp;INT(E82/5))</f>
        <v>16D5+4</v>
      </c>
      <c r="D81" s="8" t="s">
        <v>346</v>
      </c>
      <c r="E81" s="9">
        <v>240</v>
      </c>
      <c r="F81" s="18"/>
      <c r="G81" s="6" t="s">
        <v>1279</v>
      </c>
      <c r="H81" s="19" t="str">
        <f>IF(J81/15&lt;1,"",J81/15&amp;"D5")&amp;IF(J82/5&lt;1,"","+"&amp;INT(J82/5))</f>
        <v>6D5+16</v>
      </c>
      <c r="I81" s="8" t="s">
        <v>346</v>
      </c>
      <c r="J81" s="9">
        <v>90</v>
      </c>
      <c r="K81" s="18"/>
      <c r="L81" s="6" t="s">
        <v>1279</v>
      </c>
      <c r="M81" s="19" t="str">
        <f>IF(O81/15&lt;1,"",O81/15&amp;"D5")&amp;IF(O82/5&lt;1,"","+"&amp;INT(O82/5))</f>
        <v>10D5+12</v>
      </c>
      <c r="N81" s="8" t="s">
        <v>346</v>
      </c>
      <c r="O81" s="9">
        <v>150</v>
      </c>
      <c r="P81" s="18"/>
      <c r="Q81" s="6" t="s">
        <v>1279</v>
      </c>
      <c r="R81" s="19" t="str">
        <f>IF(T81/15&lt;1,"",T81/15&amp;"D5")&amp;IF(T82/5&lt;1,"","+"&amp;INT(T82/5))</f>
        <v>20D5+60</v>
      </c>
      <c r="S81" s="8" t="s">
        <v>346</v>
      </c>
      <c r="T81" s="9">
        <v>300</v>
      </c>
    </row>
    <row r="82" spans="2:20" ht="12" customHeight="1">
      <c r="B82" s="6" t="s">
        <v>347</v>
      </c>
      <c r="C82" s="7" t="str">
        <f>LOOKUP(C83,{0,201,401,601,901,1201,1501;"黑色","绿色","蓝色","紫色","红色","橙色","金色"})</f>
        <v>绿色</v>
      </c>
      <c r="D82" s="8" t="s">
        <v>348</v>
      </c>
      <c r="E82" s="10">
        <v>20</v>
      </c>
      <c r="F82" s="18"/>
      <c r="G82" s="6" t="s">
        <v>347</v>
      </c>
      <c r="H82" s="7" t="str">
        <f>LOOKUP(H83,{0,201,401,601,901,1201,1501;"黑色","绿色","蓝色","紫色","红色","橙色","金色"})</f>
        <v>绿色</v>
      </c>
      <c r="I82" s="8" t="s">
        <v>348</v>
      </c>
      <c r="J82" s="10">
        <v>80</v>
      </c>
      <c r="K82" s="18"/>
      <c r="L82" s="6" t="s">
        <v>347</v>
      </c>
      <c r="M82" s="7" t="str">
        <f>LOOKUP(M83,{0,201,401,601,901,1201,1501;"黑色","绿色","蓝色","紫色","红色","橙色","金色"})</f>
        <v>黑色</v>
      </c>
      <c r="N82" s="8" t="s">
        <v>348</v>
      </c>
      <c r="O82" s="10">
        <v>60</v>
      </c>
      <c r="P82" s="18"/>
      <c r="Q82" s="6" t="s">
        <v>347</v>
      </c>
      <c r="R82" s="7" t="str">
        <f>LOOKUP(R83,{0,201,401,601,901,1201,1501;"黑色","绿色","蓝色","紫色","红色","橙色","金色"})</f>
        <v>绿色</v>
      </c>
      <c r="S82" s="8" t="s">
        <v>348</v>
      </c>
      <c r="T82" s="10">
        <v>300</v>
      </c>
    </row>
    <row r="83" spans="2:20" ht="12" customHeight="1">
      <c r="B83" s="6" t="s">
        <v>349</v>
      </c>
      <c r="C83" s="7">
        <f>C91+E81</f>
        <v>390</v>
      </c>
      <c r="D83" s="8" t="s">
        <v>350</v>
      </c>
      <c r="E83" s="10">
        <v>8</v>
      </c>
      <c r="F83" s="18"/>
      <c r="G83" s="6" t="s">
        <v>349</v>
      </c>
      <c r="H83" s="7">
        <f>H91+J81</f>
        <v>290</v>
      </c>
      <c r="I83" s="8" t="s">
        <v>350</v>
      </c>
      <c r="J83" s="10">
        <v>15</v>
      </c>
      <c r="K83" s="18"/>
      <c r="L83" s="6" t="s">
        <v>349</v>
      </c>
      <c r="M83" s="7">
        <f>M91+O81</f>
        <v>150</v>
      </c>
      <c r="N83" s="8" t="s">
        <v>350</v>
      </c>
      <c r="O83" s="10">
        <v>15</v>
      </c>
      <c r="P83" s="18"/>
      <c r="Q83" s="6" t="s">
        <v>349</v>
      </c>
      <c r="R83" s="7">
        <f>R91+T81</f>
        <v>400</v>
      </c>
      <c r="S83" s="8" t="s">
        <v>350</v>
      </c>
      <c r="T83" s="10">
        <v>40</v>
      </c>
    </row>
    <row r="84" spans="2:20" ht="12" customHeight="1">
      <c r="B84" s="11" t="s">
        <v>351</v>
      </c>
      <c r="C84" s="12">
        <f>C83*20</f>
        <v>7800</v>
      </c>
      <c r="D84" s="13" t="s">
        <v>352</v>
      </c>
      <c r="E84" s="14">
        <f>C83</f>
        <v>390</v>
      </c>
      <c r="F84" s="18"/>
      <c r="G84" s="11" t="s">
        <v>351</v>
      </c>
      <c r="H84" s="12">
        <f>H83*20</f>
        <v>5800</v>
      </c>
      <c r="I84" s="13" t="s">
        <v>352</v>
      </c>
      <c r="J84" s="14">
        <f>H83</f>
        <v>290</v>
      </c>
      <c r="K84" s="18"/>
      <c r="L84" s="11" t="s">
        <v>351</v>
      </c>
      <c r="M84" s="12">
        <f>M83*20</f>
        <v>3000</v>
      </c>
      <c r="N84" s="13" t="s">
        <v>352</v>
      </c>
      <c r="O84" s="14">
        <f>M83</f>
        <v>150</v>
      </c>
      <c r="P84" s="18"/>
      <c r="Q84" s="11" t="s">
        <v>351</v>
      </c>
      <c r="R84" s="12">
        <f>R83*20</f>
        <v>8000</v>
      </c>
      <c r="S84" s="13" t="s">
        <v>352</v>
      </c>
      <c r="T84" s="14">
        <f>R83</f>
        <v>400</v>
      </c>
    </row>
    <row r="85" spans="2:20" ht="12" customHeight="1">
      <c r="B85" s="128" t="s">
        <v>1313</v>
      </c>
      <c r="C85" s="129"/>
      <c r="D85" s="128" t="s">
        <v>1314</v>
      </c>
      <c r="E85" s="129"/>
      <c r="F85" s="18"/>
      <c r="G85" s="128" t="s">
        <v>1315</v>
      </c>
      <c r="H85" s="129"/>
      <c r="I85" s="128" t="s">
        <v>1316</v>
      </c>
      <c r="J85" s="129"/>
      <c r="K85" s="18"/>
      <c r="L85" s="128" t="s">
        <v>357</v>
      </c>
      <c r="M85" s="129"/>
      <c r="N85" s="128" t="s">
        <v>1317</v>
      </c>
      <c r="O85" s="129"/>
      <c r="P85" s="18"/>
      <c r="Q85" s="128" t="s">
        <v>1318</v>
      </c>
      <c r="R85" s="129"/>
      <c r="S85" s="128" t="s">
        <v>1319</v>
      </c>
      <c r="T85" s="129"/>
    </row>
    <row r="86" spans="2:20" ht="12" customHeight="1">
      <c r="B86" s="128"/>
      <c r="C86" s="129"/>
      <c r="D86" s="128"/>
      <c r="E86" s="129"/>
      <c r="F86" s="18"/>
      <c r="G86" s="128"/>
      <c r="H86" s="129"/>
      <c r="I86" s="128"/>
      <c r="J86" s="129"/>
      <c r="K86" s="18"/>
      <c r="L86" s="128"/>
      <c r="M86" s="129"/>
      <c r="N86" s="128"/>
      <c r="O86" s="129"/>
      <c r="P86" s="18"/>
      <c r="Q86" s="128"/>
      <c r="R86" s="129"/>
      <c r="S86" s="128"/>
      <c r="T86" s="129"/>
    </row>
    <row r="87" spans="2:20" ht="12" customHeight="1">
      <c r="B87" s="128"/>
      <c r="C87" s="129"/>
      <c r="D87" s="128"/>
      <c r="E87" s="129"/>
      <c r="F87" s="18"/>
      <c r="G87" s="128"/>
      <c r="H87" s="129"/>
      <c r="I87" s="128"/>
      <c r="J87" s="129"/>
      <c r="K87" s="18"/>
      <c r="L87" s="128"/>
      <c r="M87" s="129"/>
      <c r="N87" s="128"/>
      <c r="O87" s="129"/>
      <c r="P87" s="18"/>
      <c r="Q87" s="128"/>
      <c r="R87" s="129"/>
      <c r="S87" s="128"/>
      <c r="T87" s="129"/>
    </row>
    <row r="88" spans="2:20" ht="12" customHeight="1">
      <c r="B88" s="128"/>
      <c r="C88" s="129"/>
      <c r="D88" s="128"/>
      <c r="E88" s="129"/>
      <c r="F88" s="18"/>
      <c r="G88" s="128"/>
      <c r="H88" s="129"/>
      <c r="I88" s="128"/>
      <c r="J88" s="129"/>
      <c r="K88" s="18"/>
      <c r="L88" s="128"/>
      <c r="M88" s="129"/>
      <c r="N88" s="128"/>
      <c r="O88" s="129"/>
      <c r="P88" s="18"/>
      <c r="Q88" s="128"/>
      <c r="R88" s="129"/>
      <c r="S88" s="128"/>
      <c r="T88" s="129"/>
    </row>
    <row r="89" spans="2:20" ht="12" customHeight="1">
      <c r="B89" s="128"/>
      <c r="C89" s="129"/>
      <c r="D89" s="128"/>
      <c r="E89" s="129"/>
      <c r="F89" s="18"/>
      <c r="G89" s="128"/>
      <c r="H89" s="129"/>
      <c r="I89" s="128"/>
      <c r="J89" s="129"/>
      <c r="K89" s="18"/>
      <c r="L89" s="128"/>
      <c r="M89" s="129"/>
      <c r="N89" s="128"/>
      <c r="O89" s="129"/>
      <c r="P89" s="18"/>
      <c r="Q89" s="128"/>
      <c r="R89" s="129"/>
      <c r="S89" s="128"/>
      <c r="T89" s="129"/>
    </row>
    <row r="90" spans="2:20" ht="12" customHeight="1">
      <c r="B90" s="130"/>
      <c r="C90" s="131"/>
      <c r="D90" s="128"/>
      <c r="E90" s="129"/>
      <c r="F90" s="18"/>
      <c r="G90" s="130"/>
      <c r="H90" s="131"/>
      <c r="I90" s="128"/>
      <c r="J90" s="129"/>
      <c r="K90" s="18"/>
      <c r="L90" s="130"/>
      <c r="M90" s="131"/>
      <c r="N90" s="128"/>
      <c r="O90" s="129"/>
      <c r="P90" s="18"/>
      <c r="Q90" s="130"/>
      <c r="R90" s="131"/>
      <c r="S90" s="128"/>
      <c r="T90" s="129"/>
    </row>
    <row r="91" spans="2:20" ht="12" customHeight="1">
      <c r="B91" s="11" t="s">
        <v>361</v>
      </c>
      <c r="C91" s="15">
        <v>150</v>
      </c>
      <c r="D91" s="186"/>
      <c r="E91" s="187"/>
      <c r="F91" s="18"/>
      <c r="G91" s="11" t="s">
        <v>361</v>
      </c>
      <c r="H91" s="15">
        <v>200</v>
      </c>
      <c r="I91" s="186"/>
      <c r="J91" s="187"/>
      <c r="K91" s="18"/>
      <c r="L91" s="11" t="s">
        <v>361</v>
      </c>
      <c r="M91" s="15">
        <v>0</v>
      </c>
      <c r="N91" s="186"/>
      <c r="O91" s="187"/>
      <c r="P91" s="18"/>
      <c r="Q91" s="11" t="s">
        <v>361</v>
      </c>
      <c r="R91" s="15">
        <v>100</v>
      </c>
      <c r="S91" s="186"/>
      <c r="T91" s="187"/>
    </row>
    <row r="92" spans="2:20" ht="12" customHeight="1">
      <c r="B92" s="122"/>
      <c r="C92" s="123"/>
      <c r="D92" s="123"/>
      <c r="E92" s="124"/>
      <c r="F92" s="18"/>
      <c r="G92" s="122" t="s">
        <v>1320</v>
      </c>
      <c r="H92" s="123"/>
      <c r="I92" s="123"/>
      <c r="J92" s="124"/>
      <c r="K92" s="18"/>
      <c r="L92" s="122" t="s">
        <v>1321</v>
      </c>
      <c r="M92" s="123"/>
      <c r="N92" s="123"/>
      <c r="O92" s="124"/>
      <c r="P92" s="18"/>
      <c r="Q92" s="122" t="s">
        <v>1322</v>
      </c>
      <c r="R92" s="123"/>
      <c r="S92" s="123"/>
      <c r="T92" s="124"/>
    </row>
    <row r="93" spans="2:20" ht="12" customHeight="1">
      <c r="B93" s="125"/>
      <c r="C93" s="126"/>
      <c r="D93" s="126"/>
      <c r="E93" s="127"/>
      <c r="F93" s="18"/>
      <c r="G93" s="125"/>
      <c r="H93" s="126"/>
      <c r="I93" s="126"/>
      <c r="J93" s="127"/>
      <c r="K93" s="18"/>
      <c r="L93" s="125"/>
      <c r="M93" s="126"/>
      <c r="N93" s="126"/>
      <c r="O93" s="127"/>
      <c r="P93" s="18"/>
      <c r="Q93" s="125"/>
      <c r="R93" s="126"/>
      <c r="S93" s="126"/>
      <c r="T93" s="127"/>
    </row>
    <row r="94" spans="2:20" ht="12" customHeight="1">
      <c r="B94" s="125"/>
      <c r="C94" s="126"/>
      <c r="D94" s="126"/>
      <c r="E94" s="127"/>
      <c r="F94" s="18"/>
      <c r="G94" s="125"/>
      <c r="H94" s="126"/>
      <c r="I94" s="126"/>
      <c r="J94" s="127"/>
      <c r="K94" s="18"/>
      <c r="L94" s="125"/>
      <c r="M94" s="126"/>
      <c r="N94" s="126"/>
      <c r="O94" s="127"/>
      <c r="P94" s="18"/>
      <c r="Q94" s="125"/>
      <c r="R94" s="126"/>
      <c r="S94" s="126"/>
      <c r="T94" s="127"/>
    </row>
    <row r="95" spans="2:20" ht="12" customHeight="1">
      <c r="B95" s="125"/>
      <c r="C95" s="126"/>
      <c r="D95" s="126"/>
      <c r="E95" s="127"/>
      <c r="F95" s="18"/>
      <c r="G95" s="125"/>
      <c r="H95" s="126"/>
      <c r="I95" s="126"/>
      <c r="J95" s="127"/>
      <c r="K95" s="18"/>
      <c r="L95" s="125"/>
      <c r="M95" s="126"/>
      <c r="N95" s="126"/>
      <c r="O95" s="127"/>
      <c r="P95" s="18"/>
      <c r="Q95" s="125"/>
      <c r="R95" s="126"/>
      <c r="S95" s="126"/>
      <c r="T95" s="127"/>
    </row>
    <row r="96" spans="2:20" ht="12" customHeight="1">
      <c r="B96" s="125"/>
      <c r="C96" s="126"/>
      <c r="D96" s="126"/>
      <c r="E96" s="127"/>
      <c r="F96" s="18"/>
      <c r="G96" s="125"/>
      <c r="H96" s="126"/>
      <c r="I96" s="126"/>
      <c r="J96" s="127"/>
      <c r="K96" s="18"/>
      <c r="L96" s="125"/>
      <c r="M96" s="126"/>
      <c r="N96" s="126"/>
      <c r="O96" s="127"/>
      <c r="P96" s="18"/>
      <c r="Q96" s="125"/>
      <c r="R96" s="126"/>
      <c r="S96" s="126"/>
      <c r="T96" s="127"/>
    </row>
    <row r="97" spans="2:20" ht="12" customHeight="1">
      <c r="B97" s="125"/>
      <c r="C97" s="126"/>
      <c r="D97" s="126"/>
      <c r="E97" s="127"/>
      <c r="F97" s="18"/>
      <c r="G97" s="125"/>
      <c r="H97" s="126"/>
      <c r="I97" s="126"/>
      <c r="J97" s="127"/>
      <c r="K97" s="18"/>
      <c r="L97" s="125"/>
      <c r="M97" s="126"/>
      <c r="N97" s="126"/>
      <c r="O97" s="127"/>
      <c r="P97" s="18"/>
      <c r="Q97" s="125"/>
      <c r="R97" s="126"/>
      <c r="S97" s="126"/>
      <c r="T97" s="127"/>
    </row>
    <row r="98" spans="2:20" ht="12" customHeight="1">
      <c r="B98" s="125"/>
      <c r="C98" s="126"/>
      <c r="D98" s="126"/>
      <c r="E98" s="127"/>
      <c r="F98" s="18"/>
      <c r="G98" s="125"/>
      <c r="H98" s="126"/>
      <c r="I98" s="126"/>
      <c r="J98" s="127"/>
      <c r="K98" s="18"/>
      <c r="L98" s="125"/>
      <c r="M98" s="126"/>
      <c r="N98" s="126"/>
      <c r="O98" s="127"/>
      <c r="P98" s="18"/>
      <c r="Q98" s="125"/>
      <c r="R98" s="126"/>
      <c r="S98" s="126"/>
      <c r="T98" s="127"/>
    </row>
    <row r="99" spans="2:20" ht="12" customHeight="1">
      <c r="B99" s="125"/>
      <c r="C99" s="126"/>
      <c r="D99" s="126"/>
      <c r="E99" s="127"/>
      <c r="F99" s="18"/>
      <c r="G99" s="125"/>
      <c r="H99" s="126"/>
      <c r="I99" s="126"/>
      <c r="J99" s="127"/>
      <c r="K99" s="18"/>
      <c r="L99" s="125"/>
      <c r="M99" s="126"/>
      <c r="N99" s="126"/>
      <c r="O99" s="127"/>
      <c r="P99" s="18"/>
      <c r="Q99" s="125"/>
      <c r="R99" s="126"/>
      <c r="S99" s="126"/>
      <c r="T99" s="127"/>
    </row>
    <row r="100" spans="2:20" ht="12" customHeight="1">
      <c r="B100" s="125"/>
      <c r="C100" s="126"/>
      <c r="D100" s="126"/>
      <c r="E100" s="127"/>
      <c r="F100" s="18"/>
      <c r="G100" s="125"/>
      <c r="H100" s="126"/>
      <c r="I100" s="126"/>
      <c r="J100" s="127"/>
      <c r="K100" s="18"/>
      <c r="L100" s="125"/>
      <c r="M100" s="126"/>
      <c r="N100" s="126"/>
      <c r="O100" s="127"/>
      <c r="P100" s="18"/>
      <c r="Q100" s="125"/>
      <c r="R100" s="126"/>
      <c r="S100" s="126"/>
      <c r="T100" s="127"/>
    </row>
    <row r="101" spans="2:20" ht="12" customHeight="1">
      <c r="B101" s="125"/>
      <c r="C101" s="126"/>
      <c r="D101" s="126"/>
      <c r="E101" s="127"/>
      <c r="F101" s="18"/>
      <c r="G101" s="125"/>
      <c r="H101" s="126"/>
      <c r="I101" s="126"/>
      <c r="J101" s="127"/>
      <c r="K101" s="18"/>
      <c r="L101" s="125"/>
      <c r="M101" s="126"/>
      <c r="N101" s="126"/>
      <c r="O101" s="127"/>
      <c r="P101" s="18"/>
      <c r="Q101" s="125"/>
      <c r="R101" s="126"/>
      <c r="S101" s="126"/>
      <c r="T101" s="127"/>
    </row>
    <row r="102" spans="2:20" ht="12" customHeight="1">
      <c r="B102" s="125"/>
      <c r="C102" s="126"/>
      <c r="D102" s="126"/>
      <c r="E102" s="127"/>
      <c r="F102" s="18"/>
      <c r="G102" s="125"/>
      <c r="H102" s="126"/>
      <c r="I102" s="126"/>
      <c r="J102" s="127"/>
      <c r="K102" s="18"/>
      <c r="L102" s="125"/>
      <c r="M102" s="126"/>
      <c r="N102" s="126"/>
      <c r="O102" s="127"/>
      <c r="P102" s="18"/>
      <c r="Q102" s="125"/>
      <c r="R102" s="126"/>
      <c r="S102" s="126"/>
      <c r="T102" s="127"/>
    </row>
    <row r="103" spans="2:20" ht="12" customHeight="1">
      <c r="B103" s="119" t="s">
        <v>1323</v>
      </c>
      <c r="C103" s="120"/>
      <c r="D103" s="120"/>
      <c r="E103" s="121"/>
      <c r="F103" s="18"/>
      <c r="G103" s="119" t="s">
        <v>407</v>
      </c>
      <c r="H103" s="120"/>
      <c r="I103" s="120"/>
      <c r="J103" s="121"/>
      <c r="K103" s="18"/>
      <c r="L103" s="119" t="s">
        <v>407</v>
      </c>
      <c r="M103" s="120"/>
      <c r="N103" s="120"/>
      <c r="O103" s="121"/>
      <c r="Q103" s="119" t="s">
        <v>407</v>
      </c>
      <c r="R103" s="120"/>
      <c r="S103" s="120"/>
      <c r="T103" s="121"/>
    </row>
    <row r="106" spans="2:20" ht="12" customHeight="1">
      <c r="B106" s="2" t="s">
        <v>343</v>
      </c>
      <c r="C106" s="16" t="s">
        <v>169</v>
      </c>
      <c r="D106" s="4" t="s">
        <v>1274</v>
      </c>
      <c r="E106" s="17" t="s">
        <v>1324</v>
      </c>
      <c r="G106" s="22" t="s">
        <v>343</v>
      </c>
      <c r="H106" s="23" t="s">
        <v>162</v>
      </c>
      <c r="I106" s="29" t="s">
        <v>1274</v>
      </c>
      <c r="J106" s="30" t="s">
        <v>1325</v>
      </c>
      <c r="L106" s="22" t="s">
        <v>343</v>
      </c>
      <c r="M106" s="31" t="s">
        <v>124</v>
      </c>
      <c r="N106" s="29" t="s">
        <v>1274</v>
      </c>
      <c r="O106" s="32" t="s">
        <v>1326</v>
      </c>
    </row>
    <row r="107" spans="2:20" ht="12" customHeight="1">
      <c r="B107" s="6" t="s">
        <v>1279</v>
      </c>
      <c r="C107" s="19" t="str">
        <f>IF(E107/15&lt;1,"",E107/15&amp;"D5")&amp;IF(E108/5&lt;1,"","+"&amp;INT(E108/5))</f>
        <v>30D5+150</v>
      </c>
      <c r="D107" s="8" t="s">
        <v>346</v>
      </c>
      <c r="E107" s="9">
        <v>450</v>
      </c>
      <c r="G107" s="24" t="s">
        <v>1279</v>
      </c>
      <c r="H107" s="25" t="str">
        <f>IF(J107/15&lt;1,"",J107/15+18&amp;"D5")&amp;IF(J108/5&lt;1,"","+"&amp;INT(J108/5))</f>
        <v>48D5+200</v>
      </c>
      <c r="I107" s="33" t="s">
        <v>346</v>
      </c>
      <c r="J107" s="34">
        <v>450</v>
      </c>
      <c r="L107" s="24" t="s">
        <v>1279</v>
      </c>
      <c r="M107" s="25" t="str">
        <f>IF(O107/15&lt;1,"",O107/15&amp;"D5")&amp;IF(O108/5&lt;1,"","+"&amp;INT(O108/5))</f>
        <v>30D5+30</v>
      </c>
      <c r="N107" s="33" t="s">
        <v>346</v>
      </c>
      <c r="O107" s="35">
        <v>450</v>
      </c>
    </row>
    <row r="108" spans="2:20" ht="12" customHeight="1">
      <c r="B108" s="6" t="s">
        <v>347</v>
      </c>
      <c r="C108" s="21" t="str">
        <f>LOOKUP(C109,{0,201,401,601,901,1201,1501;"黑色","绿色","蓝色","紫色","红色","橙色","金色"})</f>
        <v>金色</v>
      </c>
      <c r="D108" s="8" t="s">
        <v>348</v>
      </c>
      <c r="E108" s="10">
        <v>750</v>
      </c>
      <c r="G108" s="24" t="s">
        <v>347</v>
      </c>
      <c r="H108" s="21" t="str">
        <f>LOOKUP(H109,{0,201,401,601,901,1201,1501;"黑色","绿色","蓝色","紫色","红色","橙色","金色"})</f>
        <v>橙色</v>
      </c>
      <c r="I108" s="33" t="s">
        <v>348</v>
      </c>
      <c r="J108" s="36">
        <v>1000</v>
      </c>
      <c r="L108" s="24" t="s">
        <v>347</v>
      </c>
      <c r="M108" s="37" t="str">
        <f>LOOKUP(M109,{0,201,401,601,901,1201,1501;"黑色","绿色","蓝色","紫色","红色","橙色","金色"})</f>
        <v>蓝色</v>
      </c>
      <c r="N108" s="33" t="s">
        <v>348</v>
      </c>
      <c r="O108" s="38">
        <v>150</v>
      </c>
    </row>
    <row r="109" spans="2:20" ht="12" customHeight="1">
      <c r="B109" s="6" t="s">
        <v>349</v>
      </c>
      <c r="C109" s="7">
        <f>C117+E107</f>
        <v>1650</v>
      </c>
      <c r="D109" s="8" t="s">
        <v>350</v>
      </c>
      <c r="E109" s="10">
        <v>80</v>
      </c>
      <c r="G109" s="24" t="s">
        <v>349</v>
      </c>
      <c r="H109" s="21">
        <f>H117+J107</f>
        <v>1300</v>
      </c>
      <c r="I109" s="33" t="s">
        <v>350</v>
      </c>
      <c r="J109" s="36">
        <v>100</v>
      </c>
      <c r="L109" s="24" t="s">
        <v>349</v>
      </c>
      <c r="M109" s="21">
        <f>M117+O107</f>
        <v>450</v>
      </c>
      <c r="N109" s="33" t="s">
        <v>350</v>
      </c>
      <c r="O109" s="38">
        <v>150</v>
      </c>
    </row>
    <row r="110" spans="2:20" ht="12" customHeight="1">
      <c r="B110" s="11" t="s">
        <v>351</v>
      </c>
      <c r="C110" s="12">
        <f>C109*20</f>
        <v>33000</v>
      </c>
      <c r="D110" s="13" t="s">
        <v>352</v>
      </c>
      <c r="E110" s="14">
        <f>C109</f>
        <v>1650</v>
      </c>
      <c r="G110" s="26" t="s">
        <v>351</v>
      </c>
      <c r="H110" s="27">
        <f>H109*20</f>
        <v>26000</v>
      </c>
      <c r="I110" s="39" t="s">
        <v>352</v>
      </c>
      <c r="J110" s="40">
        <f>H109</f>
        <v>1300</v>
      </c>
      <c r="L110" s="26" t="s">
        <v>351</v>
      </c>
      <c r="M110" s="27">
        <f>M109*20</f>
        <v>9000</v>
      </c>
      <c r="N110" s="39" t="s">
        <v>352</v>
      </c>
      <c r="O110" s="40">
        <f>M109</f>
        <v>450</v>
      </c>
    </row>
    <row r="111" spans="2:20" ht="12" customHeight="1">
      <c r="B111" s="128" t="s">
        <v>1327</v>
      </c>
      <c r="C111" s="129"/>
      <c r="D111" s="128" t="s">
        <v>1328</v>
      </c>
      <c r="E111" s="129"/>
      <c r="G111" s="128" t="s">
        <v>1329</v>
      </c>
      <c r="H111" s="129"/>
      <c r="I111" s="128" t="s">
        <v>1330</v>
      </c>
      <c r="J111" s="129"/>
      <c r="L111" s="128" t="s">
        <v>1331</v>
      </c>
      <c r="M111" s="129"/>
      <c r="N111" s="128" t="s">
        <v>1332</v>
      </c>
      <c r="O111" s="129"/>
    </row>
    <row r="112" spans="2:20" ht="12" customHeight="1">
      <c r="B112" s="128"/>
      <c r="C112" s="129"/>
      <c r="D112" s="128"/>
      <c r="E112" s="129"/>
      <c r="G112" s="128"/>
      <c r="H112" s="129"/>
      <c r="I112" s="128"/>
      <c r="J112" s="129"/>
      <c r="L112" s="128"/>
      <c r="M112" s="129"/>
      <c r="N112" s="128"/>
      <c r="O112" s="129"/>
    </row>
    <row r="113" spans="2:15" ht="12" customHeight="1">
      <c r="B113" s="128"/>
      <c r="C113" s="129"/>
      <c r="D113" s="128"/>
      <c r="E113" s="129"/>
      <c r="G113" s="128"/>
      <c r="H113" s="129"/>
      <c r="I113" s="128"/>
      <c r="J113" s="129"/>
      <c r="L113" s="128"/>
      <c r="M113" s="129"/>
      <c r="N113" s="128"/>
      <c r="O113" s="129"/>
    </row>
    <row r="114" spans="2:15" ht="12" customHeight="1">
      <c r="B114" s="128"/>
      <c r="C114" s="129"/>
      <c r="D114" s="128"/>
      <c r="E114" s="129"/>
      <c r="G114" s="128"/>
      <c r="H114" s="129"/>
      <c r="I114" s="128"/>
      <c r="J114" s="129"/>
      <c r="L114" s="128"/>
      <c r="M114" s="129"/>
      <c r="N114" s="128"/>
      <c r="O114" s="129"/>
    </row>
    <row r="115" spans="2:15" ht="12" customHeight="1">
      <c r="B115" s="128"/>
      <c r="C115" s="129"/>
      <c r="D115" s="128"/>
      <c r="E115" s="129"/>
      <c r="G115" s="128"/>
      <c r="H115" s="129"/>
      <c r="I115" s="128"/>
      <c r="J115" s="129"/>
      <c r="L115" s="128"/>
      <c r="M115" s="129"/>
      <c r="N115" s="128"/>
      <c r="O115" s="129"/>
    </row>
    <row r="116" spans="2:15" ht="12" customHeight="1">
      <c r="B116" s="130"/>
      <c r="C116" s="131"/>
      <c r="D116" s="128"/>
      <c r="E116" s="129"/>
      <c r="G116" s="130"/>
      <c r="H116" s="131"/>
      <c r="I116" s="128"/>
      <c r="J116" s="129"/>
      <c r="L116" s="130"/>
      <c r="M116" s="131"/>
      <c r="N116" s="128"/>
      <c r="O116" s="129"/>
    </row>
    <row r="117" spans="2:15" ht="12" customHeight="1">
      <c r="B117" s="11" t="s">
        <v>361</v>
      </c>
      <c r="C117" s="15">
        <v>1200</v>
      </c>
      <c r="D117" s="186"/>
      <c r="E117" s="187"/>
      <c r="G117" s="26" t="s">
        <v>361</v>
      </c>
      <c r="H117" s="28">
        <v>850</v>
      </c>
      <c r="I117" s="186"/>
      <c r="J117" s="187"/>
      <c r="L117" s="26" t="s">
        <v>361</v>
      </c>
      <c r="M117" s="28">
        <v>0</v>
      </c>
      <c r="N117" s="186"/>
      <c r="O117" s="187"/>
    </row>
    <row r="118" spans="2:15" ht="12" customHeight="1">
      <c r="B118" s="122" t="s">
        <v>1333</v>
      </c>
      <c r="C118" s="123"/>
      <c r="D118" s="123"/>
      <c r="E118" s="124"/>
      <c r="G118" s="122" t="s">
        <v>1334</v>
      </c>
      <c r="H118" s="123"/>
      <c r="I118" s="123"/>
      <c r="J118" s="124"/>
      <c r="L118" s="122" t="s">
        <v>1335</v>
      </c>
      <c r="M118" s="123"/>
      <c r="N118" s="123"/>
      <c r="O118" s="124"/>
    </row>
    <row r="119" spans="2:15" ht="12" customHeight="1">
      <c r="B119" s="125"/>
      <c r="C119" s="126"/>
      <c r="D119" s="126"/>
      <c r="E119" s="127"/>
      <c r="G119" s="125"/>
      <c r="H119" s="126"/>
      <c r="I119" s="126"/>
      <c r="J119" s="127"/>
      <c r="L119" s="125"/>
      <c r="M119" s="126"/>
      <c r="N119" s="126"/>
      <c r="O119" s="127"/>
    </row>
    <row r="120" spans="2:15" ht="12" customHeight="1">
      <c r="B120" s="125"/>
      <c r="C120" s="126"/>
      <c r="D120" s="126"/>
      <c r="E120" s="127"/>
      <c r="G120" s="125"/>
      <c r="H120" s="126"/>
      <c r="I120" s="126"/>
      <c r="J120" s="127"/>
      <c r="L120" s="125"/>
      <c r="M120" s="126"/>
      <c r="N120" s="126"/>
      <c r="O120" s="127"/>
    </row>
    <row r="121" spans="2:15" ht="12" customHeight="1">
      <c r="B121" s="125"/>
      <c r="C121" s="126"/>
      <c r="D121" s="126"/>
      <c r="E121" s="127"/>
      <c r="G121" s="125"/>
      <c r="H121" s="126"/>
      <c r="I121" s="126"/>
      <c r="J121" s="127"/>
      <c r="L121" s="125"/>
      <c r="M121" s="126"/>
      <c r="N121" s="126"/>
      <c r="O121" s="127"/>
    </row>
    <row r="122" spans="2:15" ht="12" customHeight="1">
      <c r="B122" s="125"/>
      <c r="C122" s="126"/>
      <c r="D122" s="126"/>
      <c r="E122" s="127"/>
      <c r="G122" s="125"/>
      <c r="H122" s="126"/>
      <c r="I122" s="126"/>
      <c r="J122" s="127"/>
      <c r="L122" s="125"/>
      <c r="M122" s="126"/>
      <c r="N122" s="126"/>
      <c r="O122" s="127"/>
    </row>
    <row r="123" spans="2:15" ht="12" customHeight="1">
      <c r="B123" s="125"/>
      <c r="C123" s="126"/>
      <c r="D123" s="126"/>
      <c r="E123" s="127"/>
      <c r="G123" s="125"/>
      <c r="H123" s="126"/>
      <c r="I123" s="126"/>
      <c r="J123" s="127"/>
      <c r="L123" s="125"/>
      <c r="M123" s="126"/>
      <c r="N123" s="126"/>
      <c r="O123" s="127"/>
    </row>
    <row r="124" spans="2:15" ht="12" customHeight="1">
      <c r="B124" s="125"/>
      <c r="C124" s="126"/>
      <c r="D124" s="126"/>
      <c r="E124" s="127"/>
      <c r="G124" s="125"/>
      <c r="H124" s="126"/>
      <c r="I124" s="126"/>
      <c r="J124" s="127"/>
      <c r="L124" s="125"/>
      <c r="M124" s="126"/>
      <c r="N124" s="126"/>
      <c r="O124" s="127"/>
    </row>
    <row r="125" spans="2:15" ht="12" customHeight="1">
      <c r="B125" s="125"/>
      <c r="C125" s="126"/>
      <c r="D125" s="126"/>
      <c r="E125" s="127"/>
      <c r="G125" s="125"/>
      <c r="H125" s="126"/>
      <c r="I125" s="126"/>
      <c r="J125" s="127"/>
      <c r="L125" s="125"/>
      <c r="M125" s="126"/>
      <c r="N125" s="126"/>
      <c r="O125" s="127"/>
    </row>
    <row r="126" spans="2:15" ht="12" customHeight="1">
      <c r="B126" s="125"/>
      <c r="C126" s="126"/>
      <c r="D126" s="126"/>
      <c r="E126" s="127"/>
      <c r="G126" s="125"/>
      <c r="H126" s="126"/>
      <c r="I126" s="126"/>
      <c r="J126" s="127"/>
      <c r="L126" s="125"/>
      <c r="M126" s="126"/>
      <c r="N126" s="126"/>
      <c r="O126" s="127"/>
    </row>
    <row r="127" spans="2:15" ht="12" customHeight="1">
      <c r="B127" s="125"/>
      <c r="C127" s="126"/>
      <c r="D127" s="126"/>
      <c r="E127" s="127"/>
      <c r="G127" s="125"/>
      <c r="H127" s="126"/>
      <c r="I127" s="126"/>
      <c r="J127" s="127"/>
      <c r="L127" s="125"/>
      <c r="M127" s="126"/>
      <c r="N127" s="126"/>
      <c r="O127" s="127"/>
    </row>
    <row r="128" spans="2:15" ht="12" customHeight="1">
      <c r="B128" s="125"/>
      <c r="C128" s="126"/>
      <c r="D128" s="126"/>
      <c r="E128" s="127"/>
      <c r="G128" s="125"/>
      <c r="H128" s="126"/>
      <c r="I128" s="126"/>
      <c r="J128" s="127"/>
      <c r="L128" s="125"/>
      <c r="M128" s="126"/>
      <c r="N128" s="126"/>
      <c r="O128" s="127"/>
    </row>
    <row r="129" spans="2:15" ht="12" customHeight="1">
      <c r="B129" s="119" t="s">
        <v>1336</v>
      </c>
      <c r="C129" s="120"/>
      <c r="D129" s="120"/>
      <c r="E129" s="121"/>
      <c r="G129" s="119" t="s">
        <v>434</v>
      </c>
      <c r="H129" s="120"/>
      <c r="I129" s="120"/>
      <c r="J129" s="121"/>
      <c r="L129" s="166" t="s">
        <v>810</v>
      </c>
      <c r="M129" s="167"/>
      <c r="N129" s="167"/>
      <c r="O129" s="168"/>
    </row>
    <row r="130" spans="2:15" ht="12" customHeight="1">
      <c r="G130" s="41"/>
      <c r="H130" s="41"/>
      <c r="I130" s="41"/>
      <c r="J130" s="41"/>
    </row>
  </sheetData>
  <mergeCells count="76">
    <mergeCell ref="D33:E39"/>
    <mergeCell ref="N33:O39"/>
    <mergeCell ref="G33:H38"/>
    <mergeCell ref="Q33:R38"/>
    <mergeCell ref="L66:O76"/>
    <mergeCell ref="Q66:T76"/>
    <mergeCell ref="B59:C64"/>
    <mergeCell ref="L59:M64"/>
    <mergeCell ref="D59:E65"/>
    <mergeCell ref="N59:O65"/>
    <mergeCell ref="G59:H64"/>
    <mergeCell ref="Q59:R64"/>
    <mergeCell ref="I59:J65"/>
    <mergeCell ref="S59:T65"/>
    <mergeCell ref="B66:E76"/>
    <mergeCell ref="G66:J76"/>
    <mergeCell ref="B118:E128"/>
    <mergeCell ref="B111:C116"/>
    <mergeCell ref="L111:M116"/>
    <mergeCell ref="D111:E117"/>
    <mergeCell ref="N111:O117"/>
    <mergeCell ref="G111:H116"/>
    <mergeCell ref="I111:J117"/>
    <mergeCell ref="G118:J128"/>
    <mergeCell ref="L118:O128"/>
    <mergeCell ref="G7:H12"/>
    <mergeCell ref="Q7:R12"/>
    <mergeCell ref="I7:J13"/>
    <mergeCell ref="S7:T13"/>
    <mergeCell ref="Q14:T24"/>
    <mergeCell ref="B129:E129"/>
    <mergeCell ref="G129:J129"/>
    <mergeCell ref="L129:O129"/>
    <mergeCell ref="B7:C12"/>
    <mergeCell ref="L7:M12"/>
    <mergeCell ref="D7:E13"/>
    <mergeCell ref="N7:O13"/>
    <mergeCell ref="B92:E102"/>
    <mergeCell ref="G92:J102"/>
    <mergeCell ref="B14:E24"/>
    <mergeCell ref="G14:J24"/>
    <mergeCell ref="L14:O24"/>
    <mergeCell ref="B85:C90"/>
    <mergeCell ref="L85:M90"/>
    <mergeCell ref="D85:E91"/>
    <mergeCell ref="N85:O91"/>
    <mergeCell ref="B77:E77"/>
    <mergeCell ref="G77:J77"/>
    <mergeCell ref="L77:O77"/>
    <mergeCell ref="Q77:T77"/>
    <mergeCell ref="B103:E103"/>
    <mergeCell ref="G103:J103"/>
    <mergeCell ref="L103:O103"/>
    <mergeCell ref="Q103:T103"/>
    <mergeCell ref="L92:O102"/>
    <mergeCell ref="G85:H90"/>
    <mergeCell ref="Q85:R90"/>
    <mergeCell ref="I85:J91"/>
    <mergeCell ref="S85:T91"/>
    <mergeCell ref="Q92:T102"/>
    <mergeCell ref="B25:E25"/>
    <mergeCell ref="G25:J25"/>
    <mergeCell ref="L25:O25"/>
    <mergeCell ref="Q25:T25"/>
    <mergeCell ref="B51:E51"/>
    <mergeCell ref="G51:J51"/>
    <mergeCell ref="L51:O51"/>
    <mergeCell ref="Q51:T51"/>
    <mergeCell ref="Q40:T50"/>
    <mergeCell ref="B40:E50"/>
    <mergeCell ref="G40:J50"/>
    <mergeCell ref="L40:O50"/>
    <mergeCell ref="I33:J39"/>
    <mergeCell ref="S33:T39"/>
    <mergeCell ref="B33:C38"/>
    <mergeCell ref="L33:M38"/>
  </mergeCells>
  <phoneticPr fontId="14" type="noConversion"/>
  <conditionalFormatting sqref="C4">
    <cfRule type="cellIs" dxfId="174" priority="176" operator="equal">
      <formula>"橙色"</formula>
    </cfRule>
    <cfRule type="cellIs" dxfId="173" priority="177" operator="equal">
      <formula>"橙色"</formula>
    </cfRule>
    <cfRule type="cellIs" dxfId="172" priority="178" operator="equal">
      <formula>"红色"</formula>
    </cfRule>
    <cfRule type="cellIs" dxfId="171" priority="179" operator="equal">
      <formula>"紫色"</formula>
    </cfRule>
    <cfRule type="cellIs" dxfId="170" priority="180" operator="equal">
      <formula>"蓝色"</formula>
    </cfRule>
    <cfRule type="cellIs" dxfId="169" priority="181" operator="equal">
      <formula>"绿色"</formula>
    </cfRule>
    <cfRule type="cellIs" dxfId="168" priority="182" operator="equal">
      <formula>"黑色"</formula>
    </cfRule>
  </conditionalFormatting>
  <conditionalFormatting sqref="H4">
    <cfRule type="cellIs" dxfId="167" priority="169" operator="equal">
      <formula>"橙色"</formula>
    </cfRule>
    <cfRule type="cellIs" dxfId="166" priority="170" operator="equal">
      <formula>"橙色"</formula>
    </cfRule>
    <cfRule type="cellIs" dxfId="165" priority="171" operator="equal">
      <formula>"红色"</formula>
    </cfRule>
    <cfRule type="cellIs" dxfId="164" priority="172" operator="equal">
      <formula>"紫色"</formula>
    </cfRule>
    <cfRule type="cellIs" dxfId="163" priority="173" operator="equal">
      <formula>"蓝色"</formula>
    </cfRule>
    <cfRule type="cellIs" dxfId="162" priority="174" operator="equal">
      <formula>"绿色"</formula>
    </cfRule>
    <cfRule type="cellIs" dxfId="161" priority="175" operator="equal">
      <formula>"黑色"</formula>
    </cfRule>
  </conditionalFormatting>
  <conditionalFormatting sqref="M4">
    <cfRule type="cellIs" dxfId="160" priority="162" operator="equal">
      <formula>"橙色"</formula>
    </cfRule>
    <cfRule type="cellIs" dxfId="159" priority="163" operator="equal">
      <formula>"橙色"</formula>
    </cfRule>
    <cfRule type="cellIs" dxfId="158" priority="164" operator="equal">
      <formula>"红色"</formula>
    </cfRule>
    <cfRule type="cellIs" dxfId="157" priority="165" operator="equal">
      <formula>"紫色"</formula>
    </cfRule>
    <cfRule type="cellIs" dxfId="156" priority="166" operator="equal">
      <formula>"蓝色"</formula>
    </cfRule>
    <cfRule type="cellIs" dxfId="155" priority="167" operator="equal">
      <formula>"绿色"</formula>
    </cfRule>
    <cfRule type="cellIs" dxfId="154" priority="168" operator="equal">
      <formula>"黑色"</formula>
    </cfRule>
  </conditionalFormatting>
  <conditionalFormatting sqref="R4">
    <cfRule type="cellIs" dxfId="153" priority="155" operator="equal">
      <formula>"橙色"</formula>
    </cfRule>
    <cfRule type="cellIs" dxfId="152" priority="156" operator="equal">
      <formula>"橙色"</formula>
    </cfRule>
    <cfRule type="cellIs" dxfId="151" priority="157" operator="equal">
      <formula>"红色"</formula>
    </cfRule>
    <cfRule type="cellIs" dxfId="150" priority="158" operator="equal">
      <formula>"紫色"</formula>
    </cfRule>
    <cfRule type="cellIs" dxfId="149" priority="159" operator="equal">
      <formula>"蓝色"</formula>
    </cfRule>
    <cfRule type="cellIs" dxfId="148" priority="160" operator="equal">
      <formula>"绿色"</formula>
    </cfRule>
    <cfRule type="cellIs" dxfId="147" priority="161" operator="equal">
      <formula>"黑色"</formula>
    </cfRule>
  </conditionalFormatting>
  <conditionalFormatting sqref="C30">
    <cfRule type="cellIs" dxfId="146" priority="148" operator="equal">
      <formula>"橙色"</formula>
    </cfRule>
    <cfRule type="cellIs" dxfId="145" priority="149" operator="equal">
      <formula>"橙色"</formula>
    </cfRule>
    <cfRule type="cellIs" dxfId="144" priority="150" operator="equal">
      <formula>"红色"</formula>
    </cfRule>
    <cfRule type="cellIs" dxfId="143" priority="151" operator="equal">
      <formula>"紫色"</formula>
    </cfRule>
    <cfRule type="cellIs" dxfId="142" priority="152" operator="equal">
      <formula>"蓝色"</formula>
    </cfRule>
    <cfRule type="cellIs" dxfId="141" priority="153" operator="equal">
      <formula>"绿色"</formula>
    </cfRule>
    <cfRule type="cellIs" dxfId="140" priority="154" operator="equal">
      <formula>"黑色"</formula>
    </cfRule>
  </conditionalFormatting>
  <conditionalFormatting sqref="H30">
    <cfRule type="cellIs" dxfId="139" priority="141" operator="equal">
      <formula>"橙色"</formula>
    </cfRule>
    <cfRule type="cellIs" dxfId="138" priority="142" operator="equal">
      <formula>"橙色"</formula>
    </cfRule>
    <cfRule type="cellIs" dxfId="137" priority="143" operator="equal">
      <formula>"红色"</formula>
    </cfRule>
    <cfRule type="cellIs" dxfId="136" priority="144" operator="equal">
      <formula>"紫色"</formula>
    </cfRule>
    <cfRule type="cellIs" dxfId="135" priority="145" operator="equal">
      <formula>"蓝色"</formula>
    </cfRule>
    <cfRule type="cellIs" dxfId="134" priority="146" operator="equal">
      <formula>"绿色"</formula>
    </cfRule>
    <cfRule type="cellIs" dxfId="133" priority="147" operator="equal">
      <formula>"黑色"</formula>
    </cfRule>
  </conditionalFormatting>
  <conditionalFormatting sqref="M30">
    <cfRule type="cellIs" dxfId="132" priority="134" operator="equal">
      <formula>"橙色"</formula>
    </cfRule>
    <cfRule type="cellIs" dxfId="131" priority="135" operator="equal">
      <formula>"橙色"</formula>
    </cfRule>
    <cfRule type="cellIs" dxfId="130" priority="136" operator="equal">
      <formula>"红色"</formula>
    </cfRule>
    <cfRule type="cellIs" dxfId="129" priority="137" operator="equal">
      <formula>"紫色"</formula>
    </cfRule>
    <cfRule type="cellIs" dxfId="128" priority="138" operator="equal">
      <formula>"蓝色"</formula>
    </cfRule>
    <cfRule type="cellIs" dxfId="127" priority="139" operator="equal">
      <formula>"绿色"</formula>
    </cfRule>
    <cfRule type="cellIs" dxfId="126" priority="140" operator="equal">
      <formula>"黑色"</formula>
    </cfRule>
  </conditionalFormatting>
  <conditionalFormatting sqref="R30">
    <cfRule type="cellIs" dxfId="125" priority="22" operator="equal">
      <formula>"金色"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C56">
    <cfRule type="cellIs" dxfId="118" priority="120" operator="equal">
      <formula>"橙色"</formula>
    </cfRule>
    <cfRule type="cellIs" dxfId="117" priority="121" operator="equal">
      <formula>"橙色"</formula>
    </cfRule>
    <cfRule type="cellIs" dxfId="116" priority="122" operator="equal">
      <formula>"红色"</formula>
    </cfRule>
    <cfRule type="cellIs" dxfId="115" priority="123" operator="equal">
      <formula>"紫色"</formula>
    </cfRule>
    <cfRule type="cellIs" dxfId="114" priority="124" operator="equal">
      <formula>"蓝色"</formula>
    </cfRule>
    <cfRule type="cellIs" dxfId="113" priority="125" operator="equal">
      <formula>"绿色"</formula>
    </cfRule>
    <cfRule type="cellIs" dxfId="112" priority="126" operator="equal">
      <formula>"黑色"</formula>
    </cfRule>
  </conditionalFormatting>
  <conditionalFormatting sqref="H56">
    <cfRule type="cellIs" dxfId="111" priority="113" operator="equal">
      <formula>"橙色"</formula>
    </cfRule>
    <cfRule type="cellIs" dxfId="110" priority="114" operator="equal">
      <formula>"橙色"</formula>
    </cfRule>
    <cfRule type="cellIs" dxfId="109" priority="115" operator="equal">
      <formula>"红色"</formula>
    </cfRule>
    <cfRule type="cellIs" dxfId="108" priority="116" operator="equal">
      <formula>"紫色"</formula>
    </cfRule>
    <cfRule type="cellIs" dxfId="107" priority="117" operator="equal">
      <formula>"蓝色"</formula>
    </cfRule>
    <cfRule type="cellIs" dxfId="106" priority="118" operator="equal">
      <formula>"绿色"</formula>
    </cfRule>
    <cfRule type="cellIs" dxfId="105" priority="119" operator="equal">
      <formula>"黑色"</formula>
    </cfRule>
  </conditionalFormatting>
  <conditionalFormatting sqref="M56">
    <cfRule type="cellIs" dxfId="104" priority="106" operator="equal">
      <formula>"橙色"</formula>
    </cfRule>
    <cfRule type="cellIs" dxfId="103" priority="107" operator="equal">
      <formula>"橙色"</formula>
    </cfRule>
    <cfRule type="cellIs" dxfId="102" priority="108" operator="equal">
      <formula>"红色"</formula>
    </cfRule>
    <cfRule type="cellIs" dxfId="101" priority="109" operator="equal">
      <formula>"紫色"</formula>
    </cfRule>
    <cfRule type="cellIs" dxfId="100" priority="110" operator="equal">
      <formula>"蓝色"</formula>
    </cfRule>
    <cfRule type="cellIs" dxfId="99" priority="111" operator="equal">
      <formula>"绿色"</formula>
    </cfRule>
    <cfRule type="cellIs" dxfId="98" priority="112" operator="equal">
      <formula>"黑色"</formula>
    </cfRule>
  </conditionalFormatting>
  <conditionalFormatting sqref="R56">
    <cfRule type="cellIs" dxfId="97" priority="99" operator="equal">
      <formula>"橙色"</formula>
    </cfRule>
    <cfRule type="cellIs" dxfId="96" priority="100" operator="equal">
      <formula>"橙色"</formula>
    </cfRule>
    <cfRule type="cellIs" dxfId="95" priority="101" operator="equal">
      <formula>"红色"</formula>
    </cfRule>
    <cfRule type="cellIs" dxfId="94" priority="102" operator="equal">
      <formula>"紫色"</formula>
    </cfRule>
    <cfRule type="cellIs" dxfId="93" priority="103" operator="equal">
      <formula>"蓝色"</formula>
    </cfRule>
    <cfRule type="cellIs" dxfId="92" priority="104" operator="equal">
      <formula>"绿色"</formula>
    </cfRule>
    <cfRule type="cellIs" dxfId="91" priority="105" operator="equal">
      <formula>"黑色"</formula>
    </cfRule>
  </conditionalFormatting>
  <conditionalFormatting sqref="C82">
    <cfRule type="cellIs" dxfId="90" priority="92" operator="equal">
      <formula>"橙色"</formula>
    </cfRule>
    <cfRule type="cellIs" dxfId="89" priority="93" operator="equal">
      <formula>"橙色"</formula>
    </cfRule>
    <cfRule type="cellIs" dxfId="88" priority="94" operator="equal">
      <formula>"红色"</formula>
    </cfRule>
    <cfRule type="cellIs" dxfId="87" priority="95" operator="equal">
      <formula>"紫色"</formula>
    </cfRule>
    <cfRule type="cellIs" dxfId="86" priority="96" operator="equal">
      <formula>"蓝色"</formula>
    </cfRule>
    <cfRule type="cellIs" dxfId="85" priority="97" operator="equal">
      <formula>"绿色"</formula>
    </cfRule>
    <cfRule type="cellIs" dxfId="84" priority="98" operator="equal">
      <formula>"黑色"</formula>
    </cfRule>
  </conditionalFormatting>
  <conditionalFormatting sqref="H82">
    <cfRule type="cellIs" dxfId="83" priority="71" operator="equal">
      <formula>"橙色"</formula>
    </cfRule>
    <cfRule type="cellIs" dxfId="82" priority="72" operator="equal">
      <formula>"橙色"</formula>
    </cfRule>
    <cfRule type="cellIs" dxfId="81" priority="73" operator="equal">
      <formula>"红色"</formula>
    </cfRule>
    <cfRule type="cellIs" dxfId="80" priority="74" operator="equal">
      <formula>"紫色"</formula>
    </cfRule>
    <cfRule type="cellIs" dxfId="79" priority="75" operator="equal">
      <formula>"蓝色"</formula>
    </cfRule>
    <cfRule type="cellIs" dxfId="78" priority="76" operator="equal">
      <formula>"绿色"</formula>
    </cfRule>
    <cfRule type="cellIs" dxfId="77" priority="77" operator="equal">
      <formula>"黑色"</formula>
    </cfRule>
  </conditionalFormatting>
  <conditionalFormatting sqref="M82">
    <cfRule type="cellIs" dxfId="76" priority="78" operator="equal">
      <formula>"橙色"</formula>
    </cfRule>
    <cfRule type="cellIs" dxfId="75" priority="79" operator="equal">
      <formula>"橙色"</formula>
    </cfRule>
    <cfRule type="cellIs" dxfId="74" priority="80" operator="equal">
      <formula>"红色"</formula>
    </cfRule>
    <cfRule type="cellIs" dxfId="73" priority="81" operator="equal">
      <formula>"紫色"</formula>
    </cfRule>
    <cfRule type="cellIs" dxfId="72" priority="82" operator="equal">
      <formula>"蓝色"</formula>
    </cfRule>
    <cfRule type="cellIs" dxfId="71" priority="83" operator="equal">
      <formula>"绿色"</formula>
    </cfRule>
    <cfRule type="cellIs" dxfId="70" priority="84" operator="equal">
      <formula>"黑色"</formula>
    </cfRule>
  </conditionalFormatting>
  <conditionalFormatting sqref="R82">
    <cfRule type="cellIs" dxfId="69" priority="64" operator="equal">
      <formula>"橙色"</formula>
    </cfRule>
    <cfRule type="cellIs" dxfId="68" priority="65" operator="equal">
      <formula>"橙色"</formula>
    </cfRule>
    <cfRule type="cellIs" dxfId="67" priority="66" operator="equal">
      <formula>"红色"</formula>
    </cfRule>
    <cfRule type="cellIs" dxfId="66" priority="67" operator="equal">
      <formula>"紫色"</formula>
    </cfRule>
    <cfRule type="cellIs" dxfId="65" priority="68" operator="equal">
      <formula>"蓝色"</formula>
    </cfRule>
    <cfRule type="cellIs" dxfId="64" priority="69" operator="equal">
      <formula>"绿色"</formula>
    </cfRule>
    <cfRule type="cellIs" dxfId="63" priority="70" operator="equal">
      <formula>"黑色"</formula>
    </cfRule>
  </conditionalFormatting>
  <conditionalFormatting sqref="C108">
    <cfRule type="cellIs" dxfId="62" priority="1" operator="equal">
      <formula>"金色"</formula>
    </cfRule>
    <cfRule type="cellIs" dxfId="61" priority="2" operator="equal">
      <formula>"橙色"</formula>
    </cfRule>
    <cfRule type="cellIs" dxfId="60" priority="3" operator="equal">
      <formula>"红色"</formula>
    </cfRule>
    <cfRule type="cellIs" dxfId="59" priority="4" operator="equal">
      <formula>"紫色"</formula>
    </cfRule>
    <cfRule type="cellIs" dxfId="58" priority="5" operator="equal">
      <formula>"蓝色"</formula>
    </cfRule>
    <cfRule type="cellIs" dxfId="57" priority="6" operator="equal">
      <formula>"绿色"</formula>
    </cfRule>
    <cfRule type="cellIs" dxfId="56" priority="7" operator="equal">
      <formula>"黑色"</formula>
    </cfRule>
  </conditionalFormatting>
  <conditionalFormatting sqref="H108">
    <cfRule type="cellIs" dxfId="55" priority="15" operator="equal">
      <formula>"金色"</formula>
    </cfRule>
    <cfRule type="cellIs" dxfId="54" priority="16" operator="equal">
      <formula>"橙色"</formula>
    </cfRule>
    <cfRule type="cellIs" dxfId="53" priority="17" operator="equal">
      <formula>"红色"</formula>
    </cfRule>
    <cfRule type="cellIs" dxfId="52" priority="18" operator="equal">
      <formula>"紫色"</formula>
    </cfRule>
    <cfRule type="cellIs" dxfId="51" priority="19" operator="equal">
      <formula>"蓝色"</formula>
    </cfRule>
    <cfRule type="cellIs" dxfId="50" priority="20" operator="equal">
      <formula>"绿色"</formula>
    </cfRule>
    <cfRule type="cellIs" dxfId="49" priority="21" operator="equal">
      <formula>"黑色"</formula>
    </cfRule>
  </conditionalFormatting>
  <conditionalFormatting sqref="M108">
    <cfRule type="cellIs" dxfId="48" priority="8" operator="equal">
      <formula>"橙色"</formula>
    </cfRule>
    <cfRule type="cellIs" dxfId="47" priority="9" operator="equal">
      <formula>"橙色"</formula>
    </cfRule>
    <cfRule type="cellIs" dxfId="46" priority="10" operator="equal">
      <formula>"红色"</formula>
    </cfRule>
    <cfRule type="cellIs" dxfId="45" priority="11" operator="equal">
      <formula>"紫色"</formula>
    </cfRule>
    <cfRule type="cellIs" dxfId="44" priority="12" operator="equal">
      <formula>"蓝色"</formula>
    </cfRule>
    <cfRule type="cellIs" dxfId="43" priority="13" operator="equal">
      <formula>"绿色"</formula>
    </cfRule>
    <cfRule type="cellIs" dxfId="42" priority="14" operator="equal">
      <formula>"黑色"</formula>
    </cfRule>
  </conditionalFormatting>
  <dataValidations count="1">
    <dataValidation type="list" allowBlank="1" showInputMessage="1" showErrorMessage="1" sqref="E3 J3 O3 T3 E29 J29 O29 T29 E55 J55 O55 T55 E81 J81 O81 T81 E107 J107 O107" xr:uid="{00000000-0002-0000-0900-000000000000}">
      <formula1>"0,15,30,45,60,75,90,105,120,135,150,165,180,195,210,225,240,255,270,285,300,315,330,345,360,375,390,405,420,435,450"</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dimension ref="B2:T51"/>
  <sheetViews>
    <sheetView workbookViewId="0">
      <selection activeCell="A3" sqref="A3"/>
    </sheetView>
  </sheetViews>
  <sheetFormatPr defaultColWidth="8.875" defaultRowHeight="12" customHeight="1"/>
  <cols>
    <col min="1" max="16384" width="8.875" style="1"/>
  </cols>
  <sheetData>
    <row r="2" spans="2:20" ht="12" customHeight="1">
      <c r="B2" s="2" t="s">
        <v>343</v>
      </c>
      <c r="C2" s="3" t="s">
        <v>20</v>
      </c>
      <c r="D2" s="4" t="s">
        <v>344</v>
      </c>
      <c r="E2" s="5" t="s">
        <v>7</v>
      </c>
      <c r="G2" s="2" t="s">
        <v>343</v>
      </c>
      <c r="H2" s="3" t="s">
        <v>30</v>
      </c>
      <c r="I2" s="4" t="s">
        <v>344</v>
      </c>
      <c r="J2" s="5" t="s">
        <v>7</v>
      </c>
      <c r="L2" s="2" t="s">
        <v>343</v>
      </c>
      <c r="M2" s="3" t="s">
        <v>40</v>
      </c>
      <c r="N2" s="4" t="s">
        <v>344</v>
      </c>
      <c r="O2" s="5" t="s">
        <v>7</v>
      </c>
      <c r="Q2" s="2" t="s">
        <v>343</v>
      </c>
      <c r="R2" s="3" t="s">
        <v>50</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1</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200</v>
      </c>
      <c r="I5" s="8" t="s">
        <v>350</v>
      </c>
      <c r="J5" s="10">
        <v>1</v>
      </c>
      <c r="L5" s="6" t="s">
        <v>349</v>
      </c>
      <c r="M5" s="7">
        <f>M13+O3</f>
        <v>300</v>
      </c>
      <c r="N5" s="8" t="s">
        <v>350</v>
      </c>
      <c r="O5" s="10">
        <v>1</v>
      </c>
      <c r="Q5" s="6" t="s">
        <v>349</v>
      </c>
      <c r="R5" s="7">
        <f>R13+T3</f>
        <v>400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6000</v>
      </c>
      <c r="N6" s="13" t="s">
        <v>352</v>
      </c>
      <c r="O6" s="14">
        <f>M5</f>
        <v>300</v>
      </c>
      <c r="Q6" s="11" t="s">
        <v>351</v>
      </c>
      <c r="R6" s="12">
        <f>R5*20</f>
        <v>8000</v>
      </c>
      <c r="S6" s="13" t="s">
        <v>352</v>
      </c>
      <c r="T6" s="14">
        <f>R5</f>
        <v>400</v>
      </c>
    </row>
    <row r="7" spans="2:20" ht="12" customHeight="1">
      <c r="B7" s="128" t="s">
        <v>1337</v>
      </c>
      <c r="C7" s="129"/>
      <c r="D7" s="132" t="s">
        <v>1338</v>
      </c>
      <c r="E7" s="133"/>
      <c r="G7" s="128" t="s">
        <v>1339</v>
      </c>
      <c r="H7" s="129"/>
      <c r="I7" s="132" t="s">
        <v>1340</v>
      </c>
      <c r="J7" s="133"/>
      <c r="L7" s="128" t="s">
        <v>1341</v>
      </c>
      <c r="M7" s="129"/>
      <c r="N7" s="132" t="s">
        <v>1338</v>
      </c>
      <c r="O7" s="133"/>
      <c r="Q7" s="128" t="s">
        <v>1342</v>
      </c>
      <c r="R7" s="129"/>
      <c r="S7" s="132" t="s">
        <v>1338</v>
      </c>
      <c r="T7" s="133"/>
    </row>
    <row r="8" spans="2:20" ht="12" customHeight="1">
      <c r="B8" s="128"/>
      <c r="C8" s="129"/>
      <c r="D8" s="132"/>
      <c r="E8" s="133"/>
      <c r="G8" s="128"/>
      <c r="H8" s="129"/>
      <c r="I8" s="132"/>
      <c r="J8" s="133"/>
      <c r="L8" s="128"/>
      <c r="M8" s="129"/>
      <c r="N8" s="132"/>
      <c r="O8" s="133"/>
      <c r="Q8" s="128"/>
      <c r="R8" s="129"/>
      <c r="S8" s="132"/>
      <c r="T8" s="133"/>
    </row>
    <row r="9" spans="2:20" ht="12" customHeight="1">
      <c r="B9" s="128"/>
      <c r="C9" s="129"/>
      <c r="D9" s="132"/>
      <c r="E9" s="133"/>
      <c r="G9" s="128"/>
      <c r="H9" s="129"/>
      <c r="I9" s="132"/>
      <c r="J9" s="133"/>
      <c r="L9" s="128"/>
      <c r="M9" s="129"/>
      <c r="N9" s="132"/>
      <c r="O9" s="133"/>
      <c r="Q9" s="128"/>
      <c r="R9" s="129"/>
      <c r="S9" s="132"/>
      <c r="T9" s="133"/>
    </row>
    <row r="10" spans="2:20" ht="12" customHeight="1">
      <c r="B10" s="128"/>
      <c r="C10" s="129"/>
      <c r="D10" s="132"/>
      <c r="E10" s="133"/>
      <c r="G10" s="128"/>
      <c r="H10" s="129"/>
      <c r="I10" s="132"/>
      <c r="J10" s="133"/>
      <c r="L10" s="128"/>
      <c r="M10" s="129"/>
      <c r="N10" s="132"/>
      <c r="O10" s="133"/>
      <c r="Q10" s="128"/>
      <c r="R10" s="129"/>
      <c r="S10" s="132"/>
      <c r="T10" s="133"/>
    </row>
    <row r="11" spans="2:20" ht="12" customHeight="1">
      <c r="B11" s="128"/>
      <c r="C11" s="129"/>
      <c r="D11" s="132"/>
      <c r="E11" s="133"/>
      <c r="G11" s="128"/>
      <c r="H11" s="129"/>
      <c r="I11" s="132"/>
      <c r="J11" s="133"/>
      <c r="L11" s="128"/>
      <c r="M11" s="129"/>
      <c r="N11" s="132"/>
      <c r="O11" s="133"/>
      <c r="Q11" s="128"/>
      <c r="R11" s="129"/>
      <c r="S11" s="132"/>
      <c r="T11" s="133"/>
    </row>
    <row r="12" spans="2:20" ht="12" customHeight="1">
      <c r="B12" s="130"/>
      <c r="C12" s="131"/>
      <c r="D12" s="132"/>
      <c r="E12" s="133"/>
      <c r="G12" s="130"/>
      <c r="H12" s="131"/>
      <c r="I12" s="132"/>
      <c r="J12" s="133"/>
      <c r="L12" s="130"/>
      <c r="M12" s="131"/>
      <c r="N12" s="132"/>
      <c r="O12" s="133"/>
      <c r="Q12" s="130"/>
      <c r="R12" s="131"/>
      <c r="S12" s="132"/>
      <c r="T12" s="133"/>
    </row>
    <row r="13" spans="2:20" ht="12" customHeight="1">
      <c r="B13" s="11" t="s">
        <v>361</v>
      </c>
      <c r="C13" s="15">
        <v>100</v>
      </c>
      <c r="D13" s="134"/>
      <c r="E13" s="135"/>
      <c r="G13" s="11" t="s">
        <v>361</v>
      </c>
      <c r="H13" s="15">
        <v>200</v>
      </c>
      <c r="I13" s="134"/>
      <c r="J13" s="135"/>
      <c r="L13" s="11" t="s">
        <v>361</v>
      </c>
      <c r="M13" s="15">
        <v>300</v>
      </c>
      <c r="N13" s="134"/>
      <c r="O13" s="135"/>
      <c r="Q13" s="11" t="s">
        <v>361</v>
      </c>
      <c r="R13" s="15">
        <v>400</v>
      </c>
      <c r="S13" s="134"/>
      <c r="T13" s="135"/>
    </row>
    <row r="14" spans="2:20" ht="12" customHeight="1">
      <c r="B14" s="122" t="s">
        <v>1343</v>
      </c>
      <c r="C14" s="123"/>
      <c r="D14" s="123"/>
      <c r="E14" s="124"/>
      <c r="G14" s="122" t="s">
        <v>1344</v>
      </c>
      <c r="H14" s="123"/>
      <c r="I14" s="123"/>
      <c r="J14" s="124"/>
      <c r="L14" s="122" t="s">
        <v>1345</v>
      </c>
      <c r="M14" s="123"/>
      <c r="N14" s="123"/>
      <c r="O14" s="124"/>
      <c r="Q14" s="122" t="s">
        <v>1346</v>
      </c>
      <c r="R14" s="123"/>
      <c r="S14" s="123"/>
      <c r="T14" s="124"/>
    </row>
    <row r="15" spans="2:20" ht="12" customHeight="1">
      <c r="B15" s="125"/>
      <c r="C15" s="126"/>
      <c r="D15" s="126"/>
      <c r="E15" s="127"/>
      <c r="G15" s="125"/>
      <c r="H15" s="126"/>
      <c r="I15" s="126"/>
      <c r="J15" s="127"/>
      <c r="L15" s="125"/>
      <c r="M15" s="126"/>
      <c r="N15" s="126"/>
      <c r="O15" s="127"/>
      <c r="Q15" s="125"/>
      <c r="R15" s="126"/>
      <c r="S15" s="126"/>
      <c r="T15" s="127"/>
    </row>
    <row r="16" spans="2:20" ht="12" customHeight="1">
      <c r="B16" s="125"/>
      <c r="C16" s="126"/>
      <c r="D16" s="126"/>
      <c r="E16" s="127"/>
      <c r="G16" s="125"/>
      <c r="H16" s="126"/>
      <c r="I16" s="126"/>
      <c r="J16" s="127"/>
      <c r="L16" s="125"/>
      <c r="M16" s="126"/>
      <c r="N16" s="126"/>
      <c r="O16" s="127"/>
      <c r="Q16" s="125"/>
      <c r="R16" s="126"/>
      <c r="S16" s="126"/>
      <c r="T16" s="127"/>
    </row>
    <row r="17" spans="2:20" ht="12" customHeight="1">
      <c r="B17" s="125"/>
      <c r="C17" s="126"/>
      <c r="D17" s="126"/>
      <c r="E17" s="127"/>
      <c r="G17" s="125"/>
      <c r="H17" s="126"/>
      <c r="I17" s="126"/>
      <c r="J17" s="127"/>
      <c r="L17" s="125"/>
      <c r="M17" s="126"/>
      <c r="N17" s="126"/>
      <c r="O17" s="127"/>
      <c r="Q17" s="125"/>
      <c r="R17" s="126"/>
      <c r="S17" s="126"/>
      <c r="T17" s="127"/>
    </row>
    <row r="18" spans="2:20" ht="12" customHeight="1">
      <c r="B18" s="125"/>
      <c r="C18" s="126"/>
      <c r="D18" s="126"/>
      <c r="E18" s="127"/>
      <c r="G18" s="125"/>
      <c r="H18" s="126"/>
      <c r="I18" s="126"/>
      <c r="J18" s="127"/>
      <c r="L18" s="125"/>
      <c r="M18" s="126"/>
      <c r="N18" s="126"/>
      <c r="O18" s="127"/>
      <c r="Q18" s="125"/>
      <c r="R18" s="126"/>
      <c r="S18" s="126"/>
      <c r="T18" s="127"/>
    </row>
    <row r="19" spans="2:20" ht="12" customHeight="1">
      <c r="B19" s="125"/>
      <c r="C19" s="126"/>
      <c r="D19" s="126"/>
      <c r="E19" s="127"/>
      <c r="G19" s="125"/>
      <c r="H19" s="126"/>
      <c r="I19" s="126"/>
      <c r="J19" s="127"/>
      <c r="L19" s="125"/>
      <c r="M19" s="126"/>
      <c r="N19" s="126"/>
      <c r="O19" s="127"/>
      <c r="Q19" s="125"/>
      <c r="R19" s="126"/>
      <c r="S19" s="126"/>
      <c r="T19" s="127"/>
    </row>
    <row r="20" spans="2:20" ht="12" customHeight="1">
      <c r="B20" s="125"/>
      <c r="C20" s="126"/>
      <c r="D20" s="126"/>
      <c r="E20" s="127"/>
      <c r="G20" s="125"/>
      <c r="H20" s="126"/>
      <c r="I20" s="126"/>
      <c r="J20" s="127"/>
      <c r="L20" s="125"/>
      <c r="M20" s="126"/>
      <c r="N20" s="126"/>
      <c r="O20" s="127"/>
      <c r="Q20" s="125"/>
      <c r="R20" s="126"/>
      <c r="S20" s="126"/>
      <c r="T20" s="127"/>
    </row>
    <row r="21" spans="2:20" ht="12" customHeight="1">
      <c r="B21" s="125"/>
      <c r="C21" s="126"/>
      <c r="D21" s="126"/>
      <c r="E21" s="127"/>
      <c r="G21" s="125"/>
      <c r="H21" s="126"/>
      <c r="I21" s="126"/>
      <c r="J21" s="127"/>
      <c r="L21" s="125"/>
      <c r="M21" s="126"/>
      <c r="N21" s="126"/>
      <c r="O21" s="127"/>
      <c r="Q21" s="125"/>
      <c r="R21" s="126"/>
      <c r="S21" s="126"/>
      <c r="T21" s="127"/>
    </row>
    <row r="22" spans="2:20" ht="12" customHeight="1">
      <c r="B22" s="125"/>
      <c r="C22" s="126"/>
      <c r="D22" s="126"/>
      <c r="E22" s="127"/>
      <c r="G22" s="125"/>
      <c r="H22" s="126"/>
      <c r="I22" s="126"/>
      <c r="J22" s="127"/>
      <c r="L22" s="125"/>
      <c r="M22" s="126"/>
      <c r="N22" s="126"/>
      <c r="O22" s="127"/>
      <c r="Q22" s="125"/>
      <c r="R22" s="126"/>
      <c r="S22" s="126"/>
      <c r="T22" s="127"/>
    </row>
    <row r="23" spans="2:20" ht="12" customHeight="1">
      <c r="B23" s="125"/>
      <c r="C23" s="126"/>
      <c r="D23" s="126"/>
      <c r="E23" s="127"/>
      <c r="G23" s="125"/>
      <c r="H23" s="126"/>
      <c r="I23" s="126"/>
      <c r="J23" s="127"/>
      <c r="L23" s="125"/>
      <c r="M23" s="126"/>
      <c r="N23" s="126"/>
      <c r="O23" s="127"/>
      <c r="Q23" s="125"/>
      <c r="R23" s="126"/>
      <c r="S23" s="126"/>
      <c r="T23" s="127"/>
    </row>
    <row r="24" spans="2:20" ht="12" customHeight="1">
      <c r="B24" s="125"/>
      <c r="C24" s="126"/>
      <c r="D24" s="126"/>
      <c r="E24" s="127"/>
      <c r="G24" s="125"/>
      <c r="H24" s="126"/>
      <c r="I24" s="126"/>
      <c r="J24" s="127"/>
      <c r="L24" s="125"/>
      <c r="M24" s="126"/>
      <c r="N24" s="126"/>
      <c r="O24" s="127"/>
      <c r="Q24" s="125"/>
      <c r="R24" s="126"/>
      <c r="S24" s="126"/>
      <c r="T24" s="127"/>
    </row>
    <row r="25" spans="2:20" ht="12" customHeight="1">
      <c r="B25" s="119" t="s">
        <v>378</v>
      </c>
      <c r="C25" s="120"/>
      <c r="D25" s="120"/>
      <c r="E25" s="121"/>
      <c r="G25" s="119" t="s">
        <v>378</v>
      </c>
      <c r="H25" s="120"/>
      <c r="I25" s="120"/>
      <c r="J25" s="121"/>
      <c r="L25" s="119" t="s">
        <v>378</v>
      </c>
      <c r="M25" s="120"/>
      <c r="N25" s="120"/>
      <c r="O25" s="121"/>
      <c r="Q25" s="119" t="s">
        <v>378</v>
      </c>
      <c r="R25" s="120"/>
      <c r="S25" s="120"/>
      <c r="T25" s="121"/>
    </row>
    <row r="28" spans="2:20" ht="12" customHeight="1">
      <c r="B28" s="2" t="s">
        <v>343</v>
      </c>
      <c r="C28" s="3" t="s">
        <v>60</v>
      </c>
      <c r="D28" s="4" t="s">
        <v>344</v>
      </c>
      <c r="E28" s="5" t="s">
        <v>7</v>
      </c>
      <c r="G28" s="2" t="s">
        <v>343</v>
      </c>
      <c r="H28" s="3" t="s">
        <v>70</v>
      </c>
      <c r="I28" s="4" t="s">
        <v>344</v>
      </c>
      <c r="J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row>
    <row r="30" spans="2:20" ht="12" customHeight="1">
      <c r="B30" s="6" t="s">
        <v>347</v>
      </c>
      <c r="C30" s="7" t="str">
        <f>LOOKUP(C31,{0,201,401,601,901,1201,1501;"黑色","绿色","蓝色","紫色","红色","橙色","金色"})</f>
        <v>蓝色</v>
      </c>
      <c r="D30" s="8" t="s">
        <v>348</v>
      </c>
      <c r="E30" s="10">
        <v>1</v>
      </c>
      <c r="G30" s="6" t="s">
        <v>347</v>
      </c>
      <c r="H30" s="7" t="str">
        <f>LOOKUP(H31,{0,201,401,601,901,1201,1501;"黑色","绿色","蓝色","紫色","红色","橙色","金色"})</f>
        <v>蓝色</v>
      </c>
      <c r="I30" s="8" t="s">
        <v>348</v>
      </c>
      <c r="J30" s="10">
        <v>5</v>
      </c>
    </row>
    <row r="31" spans="2:20" ht="12" customHeight="1">
      <c r="B31" s="6" t="s">
        <v>349</v>
      </c>
      <c r="C31" s="7">
        <f>C39+E29</f>
        <v>500</v>
      </c>
      <c r="D31" s="8" t="s">
        <v>350</v>
      </c>
      <c r="E31" s="10">
        <v>1</v>
      </c>
      <c r="G31" s="6" t="s">
        <v>349</v>
      </c>
      <c r="H31" s="7">
        <f>H39+J29</f>
        <v>600</v>
      </c>
      <c r="I31" s="8" t="s">
        <v>350</v>
      </c>
      <c r="J31" s="10">
        <v>1</v>
      </c>
    </row>
    <row r="32" spans="2:20" ht="12" customHeight="1">
      <c r="B32" s="11" t="s">
        <v>351</v>
      </c>
      <c r="C32" s="12">
        <f>C31*20</f>
        <v>10000</v>
      </c>
      <c r="D32" s="13" t="s">
        <v>352</v>
      </c>
      <c r="E32" s="14">
        <f>C31</f>
        <v>500</v>
      </c>
      <c r="G32" s="11" t="s">
        <v>351</v>
      </c>
      <c r="H32" s="12">
        <f>H31*20</f>
        <v>12000</v>
      </c>
      <c r="I32" s="13" t="s">
        <v>352</v>
      </c>
      <c r="J32" s="14">
        <f>H31</f>
        <v>600</v>
      </c>
    </row>
    <row r="33" spans="2:10" ht="12" customHeight="1">
      <c r="B33" s="128" t="s">
        <v>1347</v>
      </c>
      <c r="C33" s="129"/>
      <c r="D33" s="132" t="s">
        <v>1338</v>
      </c>
      <c r="E33" s="133"/>
      <c r="G33" s="128" t="s">
        <v>1348</v>
      </c>
      <c r="H33" s="129"/>
      <c r="I33" s="132" t="s">
        <v>1340</v>
      </c>
      <c r="J33" s="133"/>
    </row>
    <row r="34" spans="2:10" ht="12" customHeight="1">
      <c r="B34" s="128"/>
      <c r="C34" s="129"/>
      <c r="D34" s="132"/>
      <c r="E34" s="133"/>
      <c r="G34" s="128"/>
      <c r="H34" s="129"/>
      <c r="I34" s="132"/>
      <c r="J34" s="133"/>
    </row>
    <row r="35" spans="2:10" ht="12" customHeight="1">
      <c r="B35" s="128"/>
      <c r="C35" s="129"/>
      <c r="D35" s="132"/>
      <c r="E35" s="133"/>
      <c r="G35" s="128"/>
      <c r="H35" s="129"/>
      <c r="I35" s="132"/>
      <c r="J35" s="133"/>
    </row>
    <row r="36" spans="2:10" ht="12" customHeight="1">
      <c r="B36" s="128"/>
      <c r="C36" s="129"/>
      <c r="D36" s="132"/>
      <c r="E36" s="133"/>
      <c r="G36" s="128"/>
      <c r="H36" s="129"/>
      <c r="I36" s="132"/>
      <c r="J36" s="133"/>
    </row>
    <row r="37" spans="2:10" ht="12" customHeight="1">
      <c r="B37" s="128"/>
      <c r="C37" s="129"/>
      <c r="D37" s="132"/>
      <c r="E37" s="133"/>
      <c r="G37" s="128"/>
      <c r="H37" s="129"/>
      <c r="I37" s="132"/>
      <c r="J37" s="133"/>
    </row>
    <row r="38" spans="2:10" ht="12" customHeight="1">
      <c r="B38" s="130"/>
      <c r="C38" s="131"/>
      <c r="D38" s="132"/>
      <c r="E38" s="133"/>
      <c r="G38" s="130"/>
      <c r="H38" s="131"/>
      <c r="I38" s="132"/>
      <c r="J38" s="133"/>
    </row>
    <row r="39" spans="2:10" ht="12" customHeight="1">
      <c r="B39" s="11" t="s">
        <v>361</v>
      </c>
      <c r="C39" s="15">
        <v>500</v>
      </c>
      <c r="D39" s="134"/>
      <c r="E39" s="135"/>
      <c r="G39" s="11" t="s">
        <v>361</v>
      </c>
      <c r="H39" s="15">
        <v>600</v>
      </c>
      <c r="I39" s="134"/>
      <c r="J39" s="135"/>
    </row>
    <row r="40" spans="2:10" ht="12" customHeight="1">
      <c r="B40" s="122" t="s">
        <v>1349</v>
      </c>
      <c r="C40" s="123"/>
      <c r="D40" s="123"/>
      <c r="E40" s="124"/>
      <c r="G40" s="122" t="s">
        <v>1350</v>
      </c>
      <c r="H40" s="123"/>
      <c r="I40" s="123"/>
      <c r="J40" s="124"/>
    </row>
    <row r="41" spans="2:10" ht="12" customHeight="1">
      <c r="B41" s="125"/>
      <c r="C41" s="126"/>
      <c r="D41" s="126"/>
      <c r="E41" s="127"/>
      <c r="G41" s="125"/>
      <c r="H41" s="126"/>
      <c r="I41" s="126"/>
      <c r="J41" s="127"/>
    </row>
    <row r="42" spans="2:10" ht="12" customHeight="1">
      <c r="B42" s="125"/>
      <c r="C42" s="126"/>
      <c r="D42" s="126"/>
      <c r="E42" s="127"/>
      <c r="G42" s="125"/>
      <c r="H42" s="126"/>
      <c r="I42" s="126"/>
      <c r="J42" s="127"/>
    </row>
    <row r="43" spans="2:10" ht="12" customHeight="1">
      <c r="B43" s="125"/>
      <c r="C43" s="126"/>
      <c r="D43" s="126"/>
      <c r="E43" s="127"/>
      <c r="G43" s="125"/>
      <c r="H43" s="126"/>
      <c r="I43" s="126"/>
      <c r="J43" s="127"/>
    </row>
    <row r="44" spans="2:10" ht="12" customHeight="1">
      <c r="B44" s="125"/>
      <c r="C44" s="126"/>
      <c r="D44" s="126"/>
      <c r="E44" s="127"/>
      <c r="G44" s="125"/>
      <c r="H44" s="126"/>
      <c r="I44" s="126"/>
      <c r="J44" s="127"/>
    </row>
    <row r="45" spans="2:10" ht="12" customHeight="1">
      <c r="B45" s="125"/>
      <c r="C45" s="126"/>
      <c r="D45" s="126"/>
      <c r="E45" s="127"/>
      <c r="G45" s="125"/>
      <c r="H45" s="126"/>
      <c r="I45" s="126"/>
      <c r="J45" s="127"/>
    </row>
    <row r="46" spans="2:10" ht="12" customHeight="1">
      <c r="B46" s="125"/>
      <c r="C46" s="126"/>
      <c r="D46" s="126"/>
      <c r="E46" s="127"/>
      <c r="G46" s="125"/>
      <c r="H46" s="126"/>
      <c r="I46" s="126"/>
      <c r="J46" s="127"/>
    </row>
    <row r="47" spans="2:10" ht="12" customHeight="1">
      <c r="B47" s="125"/>
      <c r="C47" s="126"/>
      <c r="D47" s="126"/>
      <c r="E47" s="127"/>
      <c r="G47" s="125"/>
      <c r="H47" s="126"/>
      <c r="I47" s="126"/>
      <c r="J47" s="127"/>
    </row>
    <row r="48" spans="2:10" ht="12" customHeight="1">
      <c r="B48" s="125"/>
      <c r="C48" s="126"/>
      <c r="D48" s="126"/>
      <c r="E48" s="127"/>
      <c r="G48" s="125"/>
      <c r="H48" s="126"/>
      <c r="I48" s="126"/>
      <c r="J48" s="127"/>
    </row>
    <row r="49" spans="2:10" ht="12" customHeight="1">
      <c r="B49" s="125"/>
      <c r="C49" s="126"/>
      <c r="D49" s="126"/>
      <c r="E49" s="127"/>
      <c r="G49" s="125"/>
      <c r="H49" s="126"/>
      <c r="I49" s="126"/>
      <c r="J49" s="127"/>
    </row>
    <row r="50" spans="2:10" ht="12" customHeight="1">
      <c r="B50" s="125"/>
      <c r="C50" s="126"/>
      <c r="D50" s="126"/>
      <c r="E50" s="127"/>
      <c r="G50" s="125"/>
      <c r="H50" s="126"/>
      <c r="I50" s="126"/>
      <c r="J50" s="127"/>
    </row>
    <row r="51" spans="2:10" ht="12" customHeight="1">
      <c r="B51" s="119" t="s">
        <v>378</v>
      </c>
      <c r="C51" s="120"/>
      <c r="D51" s="120"/>
      <c r="E51" s="121"/>
      <c r="G51" s="119" t="s">
        <v>378</v>
      </c>
      <c r="H51" s="120"/>
      <c r="I51" s="120"/>
      <c r="J51" s="121"/>
    </row>
  </sheetData>
  <mergeCells count="24">
    <mergeCell ref="I7:J13"/>
    <mergeCell ref="S7:T13"/>
    <mergeCell ref="Q14:T24"/>
    <mergeCell ref="D7:E13"/>
    <mergeCell ref="N7:O13"/>
    <mergeCell ref="B14:E24"/>
    <mergeCell ref="B7:C12"/>
    <mergeCell ref="L7:M12"/>
    <mergeCell ref="G7:H12"/>
    <mergeCell ref="Q7:R12"/>
    <mergeCell ref="G14:J24"/>
    <mergeCell ref="L14:O24"/>
    <mergeCell ref="B25:E25"/>
    <mergeCell ref="G25:J25"/>
    <mergeCell ref="L25:O25"/>
    <mergeCell ref="Q25:T25"/>
    <mergeCell ref="B51:E51"/>
    <mergeCell ref="G51:J51"/>
    <mergeCell ref="G40:J50"/>
    <mergeCell ref="G33:H38"/>
    <mergeCell ref="I33:J39"/>
    <mergeCell ref="B33:C38"/>
    <mergeCell ref="D33:E39"/>
    <mergeCell ref="B40:E50"/>
  </mergeCells>
  <phoneticPr fontId="14" type="noConversion"/>
  <conditionalFormatting sqref="C4">
    <cfRule type="cellIs" dxfId="41" priority="36" operator="equal">
      <formula>"橙色"</formula>
    </cfRule>
    <cfRule type="cellIs" dxfId="40" priority="37" operator="equal">
      <formula>"橙色"</formula>
    </cfRule>
    <cfRule type="cellIs" dxfId="39" priority="38" operator="equal">
      <formula>"红色"</formula>
    </cfRule>
    <cfRule type="cellIs" dxfId="38" priority="39" operator="equal">
      <formula>"紫色"</formula>
    </cfRule>
    <cfRule type="cellIs" dxfId="37" priority="40" operator="equal">
      <formula>"蓝色"</formula>
    </cfRule>
    <cfRule type="cellIs" dxfId="36" priority="41" operator="equal">
      <formula>"绿色"</formula>
    </cfRule>
    <cfRule type="cellIs" dxfId="35" priority="42" operator="equal">
      <formula>"黑色"</formula>
    </cfRule>
  </conditionalFormatting>
  <conditionalFormatting sqref="H4">
    <cfRule type="cellIs" dxfId="34" priority="29" operator="equal">
      <formula>"橙色"</formula>
    </cfRule>
    <cfRule type="cellIs" dxfId="33" priority="30" operator="equal">
      <formula>"橙色"</formula>
    </cfRule>
    <cfRule type="cellIs" dxfId="32" priority="31" operator="equal">
      <formula>"红色"</formula>
    </cfRule>
    <cfRule type="cellIs" dxfId="31" priority="32" operator="equal">
      <formula>"紫色"</formula>
    </cfRule>
    <cfRule type="cellIs" dxfId="30" priority="33" operator="equal">
      <formula>"蓝色"</formula>
    </cfRule>
    <cfRule type="cellIs" dxfId="29" priority="34" operator="equal">
      <formula>"绿色"</formula>
    </cfRule>
    <cfRule type="cellIs" dxfId="28" priority="35" operator="equal">
      <formula>"黑色"</formula>
    </cfRule>
  </conditionalFormatting>
  <conditionalFormatting sqref="M4">
    <cfRule type="cellIs" dxfId="27" priority="22" operator="equal">
      <formula>"橙色"</formula>
    </cfRule>
    <cfRule type="cellIs" dxfId="26" priority="23" operator="equal">
      <formula>"橙色"</formula>
    </cfRule>
    <cfRule type="cellIs" dxfId="25" priority="24" operator="equal">
      <formula>"红色"</formula>
    </cfRule>
    <cfRule type="cellIs" dxfId="24" priority="25" operator="equal">
      <formula>"紫色"</formula>
    </cfRule>
    <cfRule type="cellIs" dxfId="23" priority="26" operator="equal">
      <formula>"蓝色"</formula>
    </cfRule>
    <cfRule type="cellIs" dxfId="22" priority="27" operator="equal">
      <formula>"绿色"</formula>
    </cfRule>
    <cfRule type="cellIs" dxfId="21" priority="28" operator="equal">
      <formula>"黑色"</formula>
    </cfRule>
  </conditionalFormatting>
  <conditionalFormatting sqref="R4">
    <cfRule type="cellIs" dxfId="20" priority="15" operator="equal">
      <formula>"橙色"</formula>
    </cfRule>
    <cfRule type="cellIs" dxfId="19" priority="16" operator="equal">
      <formula>"橙色"</formula>
    </cfRule>
    <cfRule type="cellIs" dxfId="18" priority="17" operator="equal">
      <formula>"红色"</formula>
    </cfRule>
    <cfRule type="cellIs" dxfId="17" priority="18" operator="equal">
      <formula>"紫色"</formula>
    </cfRule>
    <cfRule type="cellIs" dxfId="16" priority="19" operator="equal">
      <formula>"蓝色"</formula>
    </cfRule>
    <cfRule type="cellIs" dxfId="15" priority="20" operator="equal">
      <formula>"绿色"</formula>
    </cfRule>
    <cfRule type="cellIs" dxfId="14" priority="21" operator="equal">
      <formula>"黑色"</formula>
    </cfRule>
  </conditionalFormatting>
  <conditionalFormatting sqref="C30">
    <cfRule type="cellIs" dxfId="13" priority="1" operator="equal">
      <formula>"橙色"</formula>
    </cfRule>
    <cfRule type="cellIs" dxfId="12" priority="2" operator="equal">
      <formula>"橙色"</formula>
    </cfRule>
    <cfRule type="cellIs" dxfId="11" priority="3" operator="equal">
      <formula>"红色"</formula>
    </cfRule>
    <cfRule type="cellIs" dxfId="10" priority="4" operator="equal">
      <formula>"紫色"</formula>
    </cfRule>
    <cfRule type="cellIs" dxfId="9" priority="5" operator="equal">
      <formula>"蓝色"</formula>
    </cfRule>
    <cfRule type="cellIs" dxfId="8" priority="6" operator="equal">
      <formula>"绿色"</formula>
    </cfRule>
    <cfRule type="cellIs" dxfId="7" priority="7" operator="equal">
      <formula>"黑色"</formula>
    </cfRule>
  </conditionalFormatting>
  <conditionalFormatting sqref="H30">
    <cfRule type="cellIs" dxfId="6" priority="8" operator="equal">
      <formula>"橙色"</formula>
    </cfRule>
    <cfRule type="cellIs" dxfId="5" priority="9" operator="equal">
      <formula>"橙色"</formula>
    </cfRule>
    <cfRule type="cellIs" dxfId="4" priority="10" operator="equal">
      <formula>"红色"</formula>
    </cfRule>
    <cfRule type="cellIs" dxfId="3" priority="11" operator="equal">
      <formula>"紫色"</formula>
    </cfRule>
    <cfRule type="cellIs" dxfId="2" priority="12" operator="equal">
      <formula>"蓝色"</formula>
    </cfRule>
    <cfRule type="cellIs" dxfId="1" priority="13" operator="equal">
      <formula>"绿色"</formula>
    </cfRule>
    <cfRule type="cellIs" dxfId="0" priority="14" operator="equal">
      <formula>"黑色"</formula>
    </cfRule>
  </conditionalFormatting>
  <dataValidations count="2">
    <dataValidation type="list" allowBlank="1" showInputMessage="1" showErrorMessage="1" sqref="E2 J2 O2 T2 E28 J28" xr:uid="{00000000-0002-0000-0A00-000000000000}">
      <formula1>"[下拉],头部,腰部,手臂,腿部,身体,背部,饰品"</formula1>
    </dataValidation>
    <dataValidation type="list" allowBlank="1" showInputMessage="1" showErrorMessage="1" sqref="E3 J3 O3 T3 E29 J29" xr:uid="{00000000-0002-0000-0A00-000001000000}">
      <formula1>"0,150,300,450,600,750,900"</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181"/>
  <sheetViews>
    <sheetView topLeftCell="A80" workbookViewId="0">
      <selection activeCell="C80" sqref="C80"/>
    </sheetView>
  </sheetViews>
  <sheetFormatPr defaultColWidth="8.875" defaultRowHeight="12" customHeight="1"/>
  <cols>
    <col min="1" max="16384" width="8.875" style="1"/>
  </cols>
  <sheetData>
    <row r="2" spans="2:20" ht="12" customHeight="1">
      <c r="B2" s="2" t="s">
        <v>343</v>
      </c>
      <c r="C2" s="16" t="s">
        <v>41</v>
      </c>
      <c r="D2" s="4" t="s">
        <v>344</v>
      </c>
      <c r="E2" s="5" t="s">
        <v>1</v>
      </c>
      <c r="G2" s="2" t="s">
        <v>343</v>
      </c>
      <c r="H2" s="16" t="s">
        <v>61</v>
      </c>
      <c r="I2" s="4" t="s">
        <v>344</v>
      </c>
      <c r="J2" s="5" t="s">
        <v>1</v>
      </c>
      <c r="L2" s="2" t="s">
        <v>343</v>
      </c>
      <c r="M2" s="16" t="s">
        <v>51</v>
      </c>
      <c r="N2" s="4" t="s">
        <v>344</v>
      </c>
      <c r="O2" s="5" t="s">
        <v>1</v>
      </c>
      <c r="Q2" s="2" t="s">
        <v>343</v>
      </c>
      <c r="R2" s="16" t="s">
        <v>11</v>
      </c>
      <c r="S2" s="4" t="s">
        <v>344</v>
      </c>
      <c r="T2" s="5" t="s">
        <v>1</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5</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15</v>
      </c>
      <c r="Q4" s="6" t="s">
        <v>347</v>
      </c>
      <c r="R4" s="7" t="str">
        <f>LOOKUP(R5,{0,201,401,601,901,1201,1501;"黑色","绿色","蓝色","紫色","红色","橙色","金色"})</f>
        <v>黑色</v>
      </c>
      <c r="S4" s="8" t="s">
        <v>348</v>
      </c>
      <c r="T4" s="10">
        <v>1</v>
      </c>
    </row>
    <row r="5" spans="2:20" ht="12" customHeight="1">
      <c r="B5" s="6" t="s">
        <v>349</v>
      </c>
      <c r="C5" s="7">
        <f>C13+E3</f>
        <v>100</v>
      </c>
      <c r="D5" s="8" t="s">
        <v>350</v>
      </c>
      <c r="E5" s="10">
        <v>5</v>
      </c>
      <c r="G5" s="6" t="s">
        <v>349</v>
      </c>
      <c r="H5" s="7">
        <f>H13+J3</f>
        <v>200</v>
      </c>
      <c r="I5" s="8" t="s">
        <v>350</v>
      </c>
      <c r="J5" s="10">
        <v>1</v>
      </c>
      <c r="L5" s="6" t="s">
        <v>349</v>
      </c>
      <c r="M5" s="7">
        <f>M13+O3</f>
        <v>150</v>
      </c>
      <c r="N5" s="8" t="s">
        <v>350</v>
      </c>
      <c r="O5" s="10">
        <v>5</v>
      </c>
      <c r="Q5" s="6" t="s">
        <v>349</v>
      </c>
      <c r="R5" s="7">
        <f>R13+T3</f>
        <v>100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3000</v>
      </c>
      <c r="N6" s="13" t="s">
        <v>352</v>
      </c>
      <c r="O6" s="14">
        <f>M5</f>
        <v>150</v>
      </c>
      <c r="Q6" s="11" t="s">
        <v>351</v>
      </c>
      <c r="R6" s="12">
        <f>R5*20</f>
        <v>2000</v>
      </c>
      <c r="S6" s="13" t="s">
        <v>352</v>
      </c>
      <c r="T6" s="14">
        <f>R5</f>
        <v>100</v>
      </c>
    </row>
    <row r="7" spans="2:20" ht="12" customHeight="1">
      <c r="B7" s="128" t="s">
        <v>353</v>
      </c>
      <c r="C7" s="129"/>
      <c r="D7" s="132" t="s">
        <v>354</v>
      </c>
      <c r="E7" s="133"/>
      <c r="G7" s="128" t="s">
        <v>355</v>
      </c>
      <c r="H7" s="129"/>
      <c r="I7" s="132" t="s">
        <v>356</v>
      </c>
      <c r="J7" s="133"/>
      <c r="L7" s="128" t="s">
        <v>357</v>
      </c>
      <c r="M7" s="129"/>
      <c r="N7" s="132" t="s">
        <v>358</v>
      </c>
      <c r="O7" s="133"/>
      <c r="Q7" s="128" t="s">
        <v>359</v>
      </c>
      <c r="R7" s="129"/>
      <c r="S7" s="132" t="s">
        <v>360</v>
      </c>
      <c r="T7" s="133"/>
    </row>
    <row r="8" spans="2:20" ht="12" customHeight="1">
      <c r="B8" s="128"/>
      <c r="C8" s="129"/>
      <c r="D8" s="132"/>
      <c r="E8" s="133"/>
      <c r="G8" s="128"/>
      <c r="H8" s="129"/>
      <c r="I8" s="132"/>
      <c r="J8" s="133"/>
      <c r="L8" s="128"/>
      <c r="M8" s="129"/>
      <c r="N8" s="132"/>
      <c r="O8" s="133"/>
      <c r="Q8" s="128"/>
      <c r="R8" s="129"/>
      <c r="S8" s="132"/>
      <c r="T8" s="133"/>
    </row>
    <row r="9" spans="2:20" ht="12" customHeight="1">
      <c r="B9" s="128"/>
      <c r="C9" s="129"/>
      <c r="D9" s="132"/>
      <c r="E9" s="133"/>
      <c r="G9" s="128"/>
      <c r="H9" s="129"/>
      <c r="I9" s="132"/>
      <c r="J9" s="133"/>
      <c r="L9" s="128"/>
      <c r="M9" s="129"/>
      <c r="N9" s="132"/>
      <c r="O9" s="133"/>
      <c r="Q9" s="128"/>
      <c r="R9" s="129"/>
      <c r="S9" s="132"/>
      <c r="T9" s="133"/>
    </row>
    <row r="10" spans="2:20" ht="12" customHeight="1">
      <c r="B10" s="128"/>
      <c r="C10" s="129"/>
      <c r="D10" s="132"/>
      <c r="E10" s="133"/>
      <c r="G10" s="128"/>
      <c r="H10" s="129"/>
      <c r="I10" s="132"/>
      <c r="J10" s="133"/>
      <c r="L10" s="128"/>
      <c r="M10" s="129"/>
      <c r="N10" s="132"/>
      <c r="O10" s="133"/>
      <c r="Q10" s="128"/>
      <c r="R10" s="129"/>
      <c r="S10" s="132"/>
      <c r="T10" s="133"/>
    </row>
    <row r="11" spans="2:20" ht="12" customHeight="1">
      <c r="B11" s="128"/>
      <c r="C11" s="129"/>
      <c r="D11" s="132"/>
      <c r="E11" s="133"/>
      <c r="G11" s="128"/>
      <c r="H11" s="129"/>
      <c r="I11" s="132"/>
      <c r="J11" s="133"/>
      <c r="L11" s="128"/>
      <c r="M11" s="129"/>
      <c r="N11" s="132"/>
      <c r="O11" s="133"/>
      <c r="Q11" s="128"/>
      <c r="R11" s="129"/>
      <c r="S11" s="132"/>
      <c r="T11" s="133"/>
    </row>
    <row r="12" spans="2:20" ht="12" customHeight="1">
      <c r="B12" s="130"/>
      <c r="C12" s="131"/>
      <c r="D12" s="132"/>
      <c r="E12" s="133"/>
      <c r="G12" s="130"/>
      <c r="H12" s="131"/>
      <c r="I12" s="132"/>
      <c r="J12" s="133"/>
      <c r="L12" s="130"/>
      <c r="M12" s="131"/>
      <c r="N12" s="132"/>
      <c r="O12" s="133"/>
      <c r="Q12" s="130"/>
      <c r="R12" s="131"/>
      <c r="S12" s="132"/>
      <c r="T12" s="133"/>
    </row>
    <row r="13" spans="2:20" ht="12" customHeight="1">
      <c r="B13" s="11" t="s">
        <v>361</v>
      </c>
      <c r="C13" s="15">
        <v>100</v>
      </c>
      <c r="D13" s="134"/>
      <c r="E13" s="135"/>
      <c r="G13" s="11" t="s">
        <v>361</v>
      </c>
      <c r="H13" s="15">
        <v>200</v>
      </c>
      <c r="I13" s="134"/>
      <c r="J13" s="135"/>
      <c r="L13" s="11" t="s">
        <v>361</v>
      </c>
      <c r="M13" s="15">
        <v>0</v>
      </c>
      <c r="N13" s="134"/>
      <c r="O13" s="135"/>
      <c r="Q13" s="11" t="s">
        <v>361</v>
      </c>
      <c r="R13" s="15">
        <v>100</v>
      </c>
      <c r="S13" s="134"/>
      <c r="T13" s="135"/>
    </row>
    <row r="14" spans="2:20" ht="12" customHeight="1">
      <c r="B14" s="122"/>
      <c r="C14" s="123"/>
      <c r="D14" s="123"/>
      <c r="E14" s="124"/>
      <c r="G14" s="122" t="s">
        <v>362</v>
      </c>
      <c r="H14" s="123"/>
      <c r="I14" s="123"/>
      <c r="J14" s="124"/>
      <c r="L14" s="122" t="s">
        <v>363</v>
      </c>
      <c r="M14" s="123"/>
      <c r="N14" s="123"/>
      <c r="O14" s="124"/>
      <c r="Q14" s="122"/>
      <c r="R14" s="123"/>
      <c r="S14" s="123"/>
      <c r="T14" s="124"/>
    </row>
    <row r="15" spans="2:20" ht="12" customHeight="1">
      <c r="B15" s="125"/>
      <c r="C15" s="126"/>
      <c r="D15" s="126"/>
      <c r="E15" s="127"/>
      <c r="G15" s="125"/>
      <c r="H15" s="126"/>
      <c r="I15" s="126"/>
      <c r="J15" s="127"/>
      <c r="L15" s="125"/>
      <c r="M15" s="126"/>
      <c r="N15" s="126"/>
      <c r="O15" s="127"/>
      <c r="Q15" s="125"/>
      <c r="R15" s="126"/>
      <c r="S15" s="126"/>
      <c r="T15" s="127"/>
    </row>
    <row r="16" spans="2:20" ht="12" customHeight="1">
      <c r="B16" s="125"/>
      <c r="C16" s="126"/>
      <c r="D16" s="126"/>
      <c r="E16" s="127"/>
      <c r="G16" s="125"/>
      <c r="H16" s="126"/>
      <c r="I16" s="126"/>
      <c r="J16" s="127"/>
      <c r="L16" s="125"/>
      <c r="M16" s="126"/>
      <c r="N16" s="126"/>
      <c r="O16" s="127"/>
      <c r="Q16" s="125"/>
      <c r="R16" s="126"/>
      <c r="S16" s="126"/>
      <c r="T16" s="127"/>
    </row>
    <row r="17" spans="2:20" ht="12" customHeight="1">
      <c r="B17" s="125"/>
      <c r="C17" s="126"/>
      <c r="D17" s="126"/>
      <c r="E17" s="127"/>
      <c r="G17" s="125"/>
      <c r="H17" s="126"/>
      <c r="I17" s="126"/>
      <c r="J17" s="127"/>
      <c r="L17" s="125"/>
      <c r="M17" s="126"/>
      <c r="N17" s="126"/>
      <c r="O17" s="127"/>
      <c r="Q17" s="125"/>
      <c r="R17" s="126"/>
      <c r="S17" s="126"/>
      <c r="T17" s="127"/>
    </row>
    <row r="18" spans="2:20" ht="12" customHeight="1">
      <c r="B18" s="125"/>
      <c r="C18" s="126"/>
      <c r="D18" s="126"/>
      <c r="E18" s="127"/>
      <c r="G18" s="125"/>
      <c r="H18" s="126"/>
      <c r="I18" s="126"/>
      <c r="J18" s="127"/>
      <c r="L18" s="125"/>
      <c r="M18" s="126"/>
      <c r="N18" s="126"/>
      <c r="O18" s="127"/>
      <c r="Q18" s="125"/>
      <c r="R18" s="126"/>
      <c r="S18" s="126"/>
      <c r="T18" s="127"/>
    </row>
    <row r="19" spans="2:20" ht="12" customHeight="1">
      <c r="B19" s="125"/>
      <c r="C19" s="126"/>
      <c r="D19" s="126"/>
      <c r="E19" s="127"/>
      <c r="G19" s="125"/>
      <c r="H19" s="126"/>
      <c r="I19" s="126"/>
      <c r="J19" s="127"/>
      <c r="L19" s="125"/>
      <c r="M19" s="126"/>
      <c r="N19" s="126"/>
      <c r="O19" s="127"/>
      <c r="Q19" s="125"/>
      <c r="R19" s="126"/>
      <c r="S19" s="126"/>
      <c r="T19" s="127"/>
    </row>
    <row r="20" spans="2:20" ht="12" customHeight="1">
      <c r="B20" s="125"/>
      <c r="C20" s="126"/>
      <c r="D20" s="126"/>
      <c r="E20" s="127"/>
      <c r="G20" s="125"/>
      <c r="H20" s="126"/>
      <c r="I20" s="126"/>
      <c r="J20" s="127"/>
      <c r="L20" s="125"/>
      <c r="M20" s="126"/>
      <c r="N20" s="126"/>
      <c r="O20" s="127"/>
      <c r="Q20" s="125"/>
      <c r="R20" s="126"/>
      <c r="S20" s="126"/>
      <c r="T20" s="127"/>
    </row>
    <row r="21" spans="2:20" ht="12" customHeight="1">
      <c r="B21" s="125"/>
      <c r="C21" s="126"/>
      <c r="D21" s="126"/>
      <c r="E21" s="127"/>
      <c r="G21" s="125"/>
      <c r="H21" s="126"/>
      <c r="I21" s="126"/>
      <c r="J21" s="127"/>
      <c r="L21" s="125"/>
      <c r="M21" s="126"/>
      <c r="N21" s="126"/>
      <c r="O21" s="127"/>
      <c r="Q21" s="125"/>
      <c r="R21" s="126"/>
      <c r="S21" s="126"/>
      <c r="T21" s="127"/>
    </row>
    <row r="22" spans="2:20" ht="12" customHeight="1">
      <c r="B22" s="125"/>
      <c r="C22" s="126"/>
      <c r="D22" s="126"/>
      <c r="E22" s="127"/>
      <c r="G22" s="125"/>
      <c r="H22" s="126"/>
      <c r="I22" s="126"/>
      <c r="J22" s="127"/>
      <c r="L22" s="125"/>
      <c r="M22" s="126"/>
      <c r="N22" s="126"/>
      <c r="O22" s="127"/>
      <c r="Q22" s="125"/>
      <c r="R22" s="126"/>
      <c r="S22" s="126"/>
      <c r="T22" s="127"/>
    </row>
    <row r="23" spans="2:20" ht="12" customHeight="1">
      <c r="B23" s="125"/>
      <c r="C23" s="126"/>
      <c r="D23" s="126"/>
      <c r="E23" s="127"/>
      <c r="G23" s="125"/>
      <c r="H23" s="126"/>
      <c r="I23" s="126"/>
      <c r="J23" s="127"/>
      <c r="L23" s="125"/>
      <c r="M23" s="126"/>
      <c r="N23" s="126"/>
      <c r="O23" s="127"/>
      <c r="Q23" s="125"/>
      <c r="R23" s="126"/>
      <c r="S23" s="126"/>
      <c r="T23" s="127"/>
    </row>
    <row r="24" spans="2:20" ht="12" customHeight="1">
      <c r="B24" s="125"/>
      <c r="C24" s="126"/>
      <c r="D24" s="126"/>
      <c r="E24" s="127"/>
      <c r="G24" s="125"/>
      <c r="H24" s="126"/>
      <c r="I24" s="126"/>
      <c r="J24" s="127"/>
      <c r="L24" s="125"/>
      <c r="M24" s="126"/>
      <c r="N24" s="126"/>
      <c r="O24" s="127"/>
      <c r="Q24" s="125"/>
      <c r="R24" s="126"/>
      <c r="S24" s="126"/>
      <c r="T24" s="127"/>
    </row>
    <row r="25" spans="2:20" ht="12" customHeight="1">
      <c r="B25" s="119" t="s">
        <v>364</v>
      </c>
      <c r="C25" s="120"/>
      <c r="D25" s="120"/>
      <c r="E25" s="121"/>
      <c r="G25" s="119" t="s">
        <v>365</v>
      </c>
      <c r="H25" s="120"/>
      <c r="I25" s="120"/>
      <c r="J25" s="121"/>
      <c r="L25" s="119" t="s">
        <v>365</v>
      </c>
      <c r="M25" s="120"/>
      <c r="N25" s="120"/>
      <c r="O25" s="121"/>
      <c r="Q25" s="119" t="s">
        <v>366</v>
      </c>
      <c r="R25" s="120"/>
      <c r="S25" s="120"/>
      <c r="T25" s="121"/>
    </row>
    <row r="28" spans="2:20" ht="12" customHeight="1">
      <c r="B28" s="2" t="s">
        <v>343</v>
      </c>
      <c r="C28" s="16" t="s">
        <v>71</v>
      </c>
      <c r="D28" s="4" t="s">
        <v>344</v>
      </c>
      <c r="E28" s="5" t="s">
        <v>1</v>
      </c>
      <c r="G28" s="2" t="s">
        <v>343</v>
      </c>
      <c r="H28" s="16" t="s">
        <v>98</v>
      </c>
      <c r="I28" s="4" t="s">
        <v>344</v>
      </c>
      <c r="J28" s="5" t="s">
        <v>1</v>
      </c>
      <c r="L28" s="2" t="s">
        <v>343</v>
      </c>
      <c r="M28" s="16" t="s">
        <v>163</v>
      </c>
      <c r="N28" s="4" t="s">
        <v>344</v>
      </c>
      <c r="O28" s="5" t="s">
        <v>1</v>
      </c>
      <c r="Q28" s="2" t="s">
        <v>343</v>
      </c>
      <c r="R28" s="16" t="s">
        <v>116</v>
      </c>
      <c r="S28" s="4" t="s">
        <v>344</v>
      </c>
      <c r="T28" s="5" t="s">
        <v>1</v>
      </c>
    </row>
    <row r="29" spans="2:20" ht="12" customHeight="1">
      <c r="B29" s="6" t="s">
        <v>345</v>
      </c>
      <c r="C29" s="7" t="str">
        <f>LOOKUP(E29,{0,150,300,450,600,750,900;"0","1","2","3","4","5","6"})</f>
        <v>0</v>
      </c>
      <c r="D29" s="8" t="s">
        <v>346</v>
      </c>
      <c r="E29" s="9">
        <v>0</v>
      </c>
      <c r="G29" s="6" t="s">
        <v>345</v>
      </c>
      <c r="H29" s="7" t="str">
        <f>LOOKUP(J29,{0,150,300,450,600,750,900;"0","1","2","3","4","5","6"})</f>
        <v>2</v>
      </c>
      <c r="I29" s="8" t="s">
        <v>346</v>
      </c>
      <c r="J29" s="9">
        <v>300</v>
      </c>
      <c r="L29" s="6" t="s">
        <v>345</v>
      </c>
      <c r="M29" s="7" t="str">
        <f>LOOKUP(O29,{0,150,300,450,600,750,900;"0","1","2","3","4","5","6"})</f>
        <v>0</v>
      </c>
      <c r="N29" s="8" t="s">
        <v>346</v>
      </c>
      <c r="O29" s="9">
        <v>0</v>
      </c>
      <c r="Q29" s="6" t="s">
        <v>345</v>
      </c>
      <c r="R29" s="7" t="str">
        <f>LOOKUP(T29,{0,150,300,450,600,750,900;"0","1","2","3","4","5","6"})</f>
        <v>1</v>
      </c>
      <c r="S29" s="8" t="s">
        <v>346</v>
      </c>
      <c r="T29" s="9">
        <v>150</v>
      </c>
    </row>
    <row r="30" spans="2:20" ht="12" customHeight="1">
      <c r="B30" s="6" t="s">
        <v>347</v>
      </c>
      <c r="C30" s="7" t="str">
        <f>LOOKUP(C31,{0,201,401,601,901,1201,1501;"黑色","绿色","蓝色","紫色","红色","橙色","金色"})</f>
        <v>黑色</v>
      </c>
      <c r="D30" s="8" t="s">
        <v>348</v>
      </c>
      <c r="E30" s="10">
        <v>2</v>
      </c>
      <c r="G30" s="6" t="s">
        <v>347</v>
      </c>
      <c r="H30" s="7" t="str">
        <f>LOOKUP(H31,{0,201,401,601,901,1201,1501;"黑色","绿色","蓝色","紫色","红色","橙色","金色"})</f>
        <v>绿色</v>
      </c>
      <c r="I30" s="8" t="s">
        <v>348</v>
      </c>
      <c r="J30" s="10">
        <v>20</v>
      </c>
      <c r="L30" s="6" t="s">
        <v>347</v>
      </c>
      <c r="M30" s="7" t="str">
        <f>LOOKUP(M31,{0,201,401,601,901,1201,1501;"黑色","绿色","蓝色","紫色","红色","橙色","金色"})</f>
        <v>紫色</v>
      </c>
      <c r="N30" s="8" t="s">
        <v>348</v>
      </c>
      <c r="O30" s="10">
        <v>20</v>
      </c>
      <c r="Q30" s="6" t="s">
        <v>347</v>
      </c>
      <c r="R30" s="7" t="str">
        <f>LOOKUP(R31,{0,201,401,601,901,1201,1501;"黑色","绿色","蓝色","紫色","红色","橙色","金色"})</f>
        <v>蓝色</v>
      </c>
      <c r="S30" s="8" t="s">
        <v>348</v>
      </c>
      <c r="T30" s="10">
        <v>3</v>
      </c>
    </row>
    <row r="31" spans="2:20" ht="12" customHeight="1">
      <c r="B31" s="6" t="s">
        <v>349</v>
      </c>
      <c r="C31" s="7">
        <f>C39+E29</f>
        <v>200</v>
      </c>
      <c r="D31" s="8" t="s">
        <v>350</v>
      </c>
      <c r="E31" s="10">
        <v>1</v>
      </c>
      <c r="G31" s="6" t="s">
        <v>349</v>
      </c>
      <c r="H31" s="7">
        <f>H39+J29</f>
        <v>300</v>
      </c>
      <c r="I31" s="8" t="s">
        <v>350</v>
      </c>
      <c r="J31" s="10">
        <v>6</v>
      </c>
      <c r="L31" s="6" t="s">
        <v>349</v>
      </c>
      <c r="M31" s="7">
        <f>M39+O29</f>
        <v>700</v>
      </c>
      <c r="N31" s="8" t="s">
        <v>350</v>
      </c>
      <c r="O31" s="10">
        <v>6</v>
      </c>
      <c r="Q31" s="6" t="s">
        <v>349</v>
      </c>
      <c r="R31" s="7">
        <f>R39+T29</f>
        <v>450</v>
      </c>
      <c r="S31" s="8" t="s">
        <v>350</v>
      </c>
      <c r="T31" s="10">
        <v>2</v>
      </c>
    </row>
    <row r="32" spans="2:20" ht="12" customHeight="1">
      <c r="B32" s="11" t="s">
        <v>351</v>
      </c>
      <c r="C32" s="12">
        <f>C31*20</f>
        <v>4000</v>
      </c>
      <c r="D32" s="13" t="s">
        <v>352</v>
      </c>
      <c r="E32" s="14">
        <f>C31</f>
        <v>200</v>
      </c>
      <c r="G32" s="11" t="s">
        <v>351</v>
      </c>
      <c r="H32" s="12">
        <f>H31*20</f>
        <v>6000</v>
      </c>
      <c r="I32" s="13" t="s">
        <v>352</v>
      </c>
      <c r="J32" s="14">
        <f>H31</f>
        <v>300</v>
      </c>
      <c r="L32" s="11" t="s">
        <v>351</v>
      </c>
      <c r="M32" s="12">
        <f>M31*20</f>
        <v>14000</v>
      </c>
      <c r="N32" s="13" t="s">
        <v>352</v>
      </c>
      <c r="O32" s="14">
        <f>M31</f>
        <v>700</v>
      </c>
      <c r="Q32" s="11" t="s">
        <v>351</v>
      </c>
      <c r="R32" s="12">
        <f>R31*20</f>
        <v>9000</v>
      </c>
      <c r="S32" s="13" t="s">
        <v>352</v>
      </c>
      <c r="T32" s="14">
        <f>R31</f>
        <v>450</v>
      </c>
    </row>
    <row r="33" spans="2:20" ht="12" customHeight="1">
      <c r="B33" s="128" t="s">
        <v>367</v>
      </c>
      <c r="C33" s="129"/>
      <c r="D33" s="132" t="s">
        <v>368</v>
      </c>
      <c r="E33" s="133"/>
      <c r="G33" s="128" t="s">
        <v>357</v>
      </c>
      <c r="H33" s="129"/>
      <c r="I33" s="132" t="s">
        <v>369</v>
      </c>
      <c r="J33" s="133"/>
      <c r="L33" s="128" t="s">
        <v>370</v>
      </c>
      <c r="M33" s="129"/>
      <c r="N33" s="132" t="s">
        <v>371</v>
      </c>
      <c r="O33" s="133"/>
      <c r="Q33" s="128" t="s">
        <v>372</v>
      </c>
      <c r="R33" s="129"/>
      <c r="S33" s="132" t="s">
        <v>373</v>
      </c>
      <c r="T33" s="133"/>
    </row>
    <row r="34" spans="2:20" ht="12" customHeight="1">
      <c r="B34" s="128"/>
      <c r="C34" s="129"/>
      <c r="D34" s="132"/>
      <c r="E34" s="133"/>
      <c r="G34" s="128"/>
      <c r="H34" s="129"/>
      <c r="I34" s="132"/>
      <c r="J34" s="133"/>
      <c r="L34" s="128"/>
      <c r="M34" s="129"/>
      <c r="N34" s="132"/>
      <c r="O34" s="133"/>
      <c r="Q34" s="128"/>
      <c r="R34" s="129"/>
      <c r="S34" s="132"/>
      <c r="T34" s="133"/>
    </row>
    <row r="35" spans="2:20" ht="12" customHeight="1">
      <c r="B35" s="128"/>
      <c r="C35" s="129"/>
      <c r="D35" s="132"/>
      <c r="E35" s="133"/>
      <c r="G35" s="128"/>
      <c r="H35" s="129"/>
      <c r="I35" s="132"/>
      <c r="J35" s="133"/>
      <c r="L35" s="128"/>
      <c r="M35" s="129"/>
      <c r="N35" s="132"/>
      <c r="O35" s="133"/>
      <c r="Q35" s="128"/>
      <c r="R35" s="129"/>
      <c r="S35" s="132"/>
      <c r="T35" s="133"/>
    </row>
    <row r="36" spans="2:20" ht="12" customHeight="1">
      <c r="B36" s="128"/>
      <c r="C36" s="129"/>
      <c r="D36" s="132"/>
      <c r="E36" s="133"/>
      <c r="G36" s="128"/>
      <c r="H36" s="129"/>
      <c r="I36" s="132"/>
      <c r="J36" s="133"/>
      <c r="L36" s="128"/>
      <c r="M36" s="129"/>
      <c r="N36" s="132"/>
      <c r="O36" s="133"/>
      <c r="Q36" s="128"/>
      <c r="R36" s="129"/>
      <c r="S36" s="132"/>
      <c r="T36" s="133"/>
    </row>
    <row r="37" spans="2:20" ht="12" customHeight="1">
      <c r="B37" s="128"/>
      <c r="C37" s="129"/>
      <c r="D37" s="132"/>
      <c r="E37" s="133"/>
      <c r="G37" s="128"/>
      <c r="H37" s="129"/>
      <c r="I37" s="132"/>
      <c r="J37" s="133"/>
      <c r="L37" s="128"/>
      <c r="M37" s="129"/>
      <c r="N37" s="132"/>
      <c r="O37" s="133"/>
      <c r="Q37" s="128"/>
      <c r="R37" s="129"/>
      <c r="S37" s="132"/>
      <c r="T37" s="133"/>
    </row>
    <row r="38" spans="2:20" ht="12" customHeight="1">
      <c r="B38" s="130"/>
      <c r="C38" s="131"/>
      <c r="D38" s="132"/>
      <c r="E38" s="133"/>
      <c r="G38" s="130"/>
      <c r="H38" s="131"/>
      <c r="I38" s="132"/>
      <c r="J38" s="133"/>
      <c r="L38" s="130"/>
      <c r="M38" s="131"/>
      <c r="N38" s="132"/>
      <c r="O38" s="133"/>
      <c r="Q38" s="130"/>
      <c r="R38" s="131"/>
      <c r="S38" s="132"/>
      <c r="T38" s="133"/>
    </row>
    <row r="39" spans="2:20" ht="12" customHeight="1">
      <c r="B39" s="11" t="s">
        <v>361</v>
      </c>
      <c r="C39" s="15">
        <v>200</v>
      </c>
      <c r="D39" s="134"/>
      <c r="E39" s="135"/>
      <c r="G39" s="11" t="s">
        <v>361</v>
      </c>
      <c r="H39" s="15">
        <v>0</v>
      </c>
      <c r="I39" s="134"/>
      <c r="J39" s="135"/>
      <c r="L39" s="11" t="s">
        <v>361</v>
      </c>
      <c r="M39" s="15">
        <v>700</v>
      </c>
      <c r="N39" s="134"/>
      <c r="O39" s="135"/>
      <c r="Q39" s="11" t="s">
        <v>361</v>
      </c>
      <c r="R39" s="15">
        <v>300</v>
      </c>
      <c r="S39" s="134"/>
      <c r="T39" s="135"/>
    </row>
    <row r="40" spans="2:20" ht="12" customHeight="1">
      <c r="B40" s="122" t="s">
        <v>374</v>
      </c>
      <c r="C40" s="123"/>
      <c r="D40" s="123"/>
      <c r="E40" s="124"/>
      <c r="G40" s="122"/>
      <c r="H40" s="123"/>
      <c r="I40" s="123"/>
      <c r="J40" s="124"/>
      <c r="L40" s="122"/>
      <c r="M40" s="123"/>
      <c r="N40" s="123"/>
      <c r="O40" s="124"/>
      <c r="Q40" s="122" t="s">
        <v>375</v>
      </c>
      <c r="R40" s="123"/>
      <c r="S40" s="123"/>
      <c r="T40" s="124"/>
    </row>
    <row r="41" spans="2:20" ht="12" customHeight="1">
      <c r="B41" s="125"/>
      <c r="C41" s="126"/>
      <c r="D41" s="126"/>
      <c r="E41" s="127"/>
      <c r="G41" s="125"/>
      <c r="H41" s="126"/>
      <c r="I41" s="126"/>
      <c r="J41" s="127"/>
      <c r="L41" s="125"/>
      <c r="M41" s="126"/>
      <c r="N41" s="126"/>
      <c r="O41" s="127"/>
      <c r="Q41" s="125"/>
      <c r="R41" s="126"/>
      <c r="S41" s="126"/>
      <c r="T41" s="127"/>
    </row>
    <row r="42" spans="2:20" ht="12" customHeight="1">
      <c r="B42" s="125"/>
      <c r="C42" s="126"/>
      <c r="D42" s="126"/>
      <c r="E42" s="127"/>
      <c r="G42" s="125"/>
      <c r="H42" s="126"/>
      <c r="I42" s="126"/>
      <c r="J42" s="127"/>
      <c r="L42" s="125"/>
      <c r="M42" s="126"/>
      <c r="N42" s="126"/>
      <c r="O42" s="127"/>
      <c r="Q42" s="125"/>
      <c r="R42" s="126"/>
      <c r="S42" s="126"/>
      <c r="T42" s="127"/>
    </row>
    <row r="43" spans="2:20" ht="12" customHeight="1">
      <c r="B43" s="125"/>
      <c r="C43" s="126"/>
      <c r="D43" s="126"/>
      <c r="E43" s="127"/>
      <c r="G43" s="125"/>
      <c r="H43" s="126"/>
      <c r="I43" s="126"/>
      <c r="J43" s="127"/>
      <c r="L43" s="125"/>
      <c r="M43" s="126"/>
      <c r="N43" s="126"/>
      <c r="O43" s="127"/>
      <c r="Q43" s="125"/>
      <c r="R43" s="126"/>
      <c r="S43" s="126"/>
      <c r="T43" s="127"/>
    </row>
    <row r="44" spans="2:20" ht="12" customHeight="1">
      <c r="B44" s="125"/>
      <c r="C44" s="126"/>
      <c r="D44" s="126"/>
      <c r="E44" s="127"/>
      <c r="G44" s="125"/>
      <c r="H44" s="126"/>
      <c r="I44" s="126"/>
      <c r="J44" s="127"/>
      <c r="L44" s="125"/>
      <c r="M44" s="126"/>
      <c r="N44" s="126"/>
      <c r="O44" s="127"/>
      <c r="Q44" s="125"/>
      <c r="R44" s="126"/>
      <c r="S44" s="126"/>
      <c r="T44" s="127"/>
    </row>
    <row r="45" spans="2:20" ht="12" customHeight="1">
      <c r="B45" s="125"/>
      <c r="C45" s="126"/>
      <c r="D45" s="126"/>
      <c r="E45" s="127"/>
      <c r="G45" s="125"/>
      <c r="H45" s="126"/>
      <c r="I45" s="126"/>
      <c r="J45" s="127"/>
      <c r="L45" s="125"/>
      <c r="M45" s="126"/>
      <c r="N45" s="126"/>
      <c r="O45" s="127"/>
      <c r="Q45" s="125"/>
      <c r="R45" s="126"/>
      <c r="S45" s="126"/>
      <c r="T45" s="127"/>
    </row>
    <row r="46" spans="2:20" ht="12" customHeight="1">
      <c r="B46" s="125"/>
      <c r="C46" s="126"/>
      <c r="D46" s="126"/>
      <c r="E46" s="127"/>
      <c r="G46" s="125"/>
      <c r="H46" s="126"/>
      <c r="I46" s="126"/>
      <c r="J46" s="127"/>
      <c r="L46" s="125"/>
      <c r="M46" s="126"/>
      <c r="N46" s="126"/>
      <c r="O46" s="127"/>
      <c r="Q46" s="125"/>
      <c r="R46" s="126"/>
      <c r="S46" s="126"/>
      <c r="T46" s="127"/>
    </row>
    <row r="47" spans="2:20" ht="12" customHeight="1">
      <c r="B47" s="125"/>
      <c r="C47" s="126"/>
      <c r="D47" s="126"/>
      <c r="E47" s="127"/>
      <c r="G47" s="125"/>
      <c r="H47" s="126"/>
      <c r="I47" s="126"/>
      <c r="J47" s="127"/>
      <c r="L47" s="125"/>
      <c r="M47" s="126"/>
      <c r="N47" s="126"/>
      <c r="O47" s="127"/>
      <c r="Q47" s="125"/>
      <c r="R47" s="126"/>
      <c r="S47" s="126"/>
      <c r="T47" s="127"/>
    </row>
    <row r="48" spans="2:20" ht="12" customHeight="1">
      <c r="B48" s="125"/>
      <c r="C48" s="126"/>
      <c r="D48" s="126"/>
      <c r="E48" s="127"/>
      <c r="G48" s="125"/>
      <c r="H48" s="126"/>
      <c r="I48" s="126"/>
      <c r="J48" s="127"/>
      <c r="L48" s="125"/>
      <c r="M48" s="126"/>
      <c r="N48" s="126"/>
      <c r="O48" s="127"/>
      <c r="Q48" s="125"/>
      <c r="R48" s="126"/>
      <c r="S48" s="126"/>
      <c r="T48" s="127"/>
    </row>
    <row r="49" spans="2:20" ht="12" customHeight="1">
      <c r="B49" s="125"/>
      <c r="C49" s="126"/>
      <c r="D49" s="126"/>
      <c r="E49" s="127"/>
      <c r="G49" s="125"/>
      <c r="H49" s="126"/>
      <c r="I49" s="126"/>
      <c r="J49" s="127"/>
      <c r="L49" s="125"/>
      <c r="M49" s="126"/>
      <c r="N49" s="126"/>
      <c r="O49" s="127"/>
      <c r="Q49" s="125"/>
      <c r="R49" s="126"/>
      <c r="S49" s="126"/>
      <c r="T49" s="127"/>
    </row>
    <row r="50" spans="2:20" ht="12" customHeight="1">
      <c r="B50" s="125"/>
      <c r="C50" s="126"/>
      <c r="D50" s="126"/>
      <c r="E50" s="127"/>
      <c r="G50" s="125"/>
      <c r="H50" s="126"/>
      <c r="I50" s="126"/>
      <c r="J50" s="127"/>
      <c r="L50" s="125"/>
      <c r="M50" s="126"/>
      <c r="N50" s="126"/>
      <c r="O50" s="127"/>
      <c r="Q50" s="125"/>
      <c r="R50" s="126"/>
      <c r="S50" s="126"/>
      <c r="T50" s="127"/>
    </row>
    <row r="51" spans="2:20" ht="12" customHeight="1">
      <c r="B51" s="119" t="s">
        <v>366</v>
      </c>
      <c r="C51" s="120"/>
      <c r="D51" s="120"/>
      <c r="E51" s="121"/>
      <c r="G51" s="119" t="s">
        <v>376</v>
      </c>
      <c r="H51" s="120"/>
      <c r="I51" s="120"/>
      <c r="J51" s="121"/>
      <c r="L51" s="119" t="s">
        <v>377</v>
      </c>
      <c r="M51" s="120"/>
      <c r="N51" s="120"/>
      <c r="O51" s="121"/>
      <c r="Q51" s="119" t="s">
        <v>378</v>
      </c>
      <c r="R51" s="120"/>
      <c r="S51" s="120"/>
      <c r="T51" s="121"/>
    </row>
    <row r="54" spans="2:20" ht="12" customHeight="1">
      <c r="B54" s="2" t="s">
        <v>343</v>
      </c>
      <c r="C54" s="16" t="s">
        <v>156</v>
      </c>
      <c r="D54" s="4" t="s">
        <v>344</v>
      </c>
      <c r="E54" s="5" t="s">
        <v>1</v>
      </c>
      <c r="G54" s="2" t="s">
        <v>343</v>
      </c>
      <c r="H54" s="16" t="s">
        <v>125</v>
      </c>
      <c r="I54" s="4" t="s">
        <v>344</v>
      </c>
      <c r="J54" s="5" t="s">
        <v>1</v>
      </c>
      <c r="L54" s="2" t="s">
        <v>343</v>
      </c>
      <c r="M54" s="16" t="s">
        <v>107</v>
      </c>
      <c r="N54" s="4" t="s">
        <v>344</v>
      </c>
      <c r="O54" s="5" t="s">
        <v>1</v>
      </c>
      <c r="Q54" s="2" t="s">
        <v>343</v>
      </c>
      <c r="R54" s="16" t="s">
        <v>189</v>
      </c>
      <c r="S54" s="4" t="s">
        <v>344</v>
      </c>
      <c r="T54" s="5" t="s">
        <v>1</v>
      </c>
    </row>
    <row r="55" spans="2:20" ht="12" customHeight="1">
      <c r="B55" s="6" t="s">
        <v>345</v>
      </c>
      <c r="C55" s="7" t="str">
        <f>LOOKUP(E55,{0,150,300,450,600,750,900;"0","1","2","3","4","5","6"})</f>
        <v>1</v>
      </c>
      <c r="D55" s="8" t="s">
        <v>346</v>
      </c>
      <c r="E55" s="9">
        <v>150</v>
      </c>
      <c r="G55" s="6" t="s">
        <v>345</v>
      </c>
      <c r="H55" s="7" t="str">
        <f>LOOKUP(J55,{0,150,300,450,600,750,900;"0","1","2","3","4","5","6"})</f>
        <v>3</v>
      </c>
      <c r="I55" s="8" t="s">
        <v>346</v>
      </c>
      <c r="J55" s="9">
        <v>450</v>
      </c>
      <c r="L55" s="6" t="s">
        <v>345</v>
      </c>
      <c r="M55" s="7" t="str">
        <f>LOOKUP(O55,{0,150,300,450,600,750,900;"0","1","2","3","4","5","6"})</f>
        <v>1</v>
      </c>
      <c r="N55" s="8" t="s">
        <v>346</v>
      </c>
      <c r="O55" s="9">
        <v>150</v>
      </c>
      <c r="Q55" s="6" t="s">
        <v>345</v>
      </c>
      <c r="R55" s="7" t="str">
        <f>LOOKUP(T55,{0,150,300,450,600,750,900;"0","1","2","3","4","5","6"})</f>
        <v>3</v>
      </c>
      <c r="S55" s="8" t="s">
        <v>346</v>
      </c>
      <c r="T55" s="9">
        <v>450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蓝色</v>
      </c>
      <c r="I56" s="8" t="s">
        <v>348</v>
      </c>
      <c r="J56" s="10">
        <v>1</v>
      </c>
      <c r="L56" s="6" t="s">
        <v>347</v>
      </c>
      <c r="M56" s="7" t="str">
        <f>LOOKUP(M57,{0,201,401,601,901,1201,1501;"黑色","绿色","蓝色","紫色","红色","橙色","金色"})</f>
        <v>绿色</v>
      </c>
      <c r="N56" s="8" t="s">
        <v>348</v>
      </c>
      <c r="O56" s="10">
        <v>1</v>
      </c>
      <c r="Q56" s="6" t="s">
        <v>347</v>
      </c>
      <c r="R56" s="7" t="str">
        <f>LOOKUP(R57,{0,201,401,601,901,1201,1501;"黑色","绿色","蓝色","紫色","红色","橙色","金色"})</f>
        <v>红色</v>
      </c>
      <c r="S56" s="8" t="s">
        <v>348</v>
      </c>
      <c r="T56" s="10">
        <v>3</v>
      </c>
    </row>
    <row r="57" spans="2:20" ht="12" customHeight="1">
      <c r="B57" s="6" t="s">
        <v>349</v>
      </c>
      <c r="C57" s="7">
        <f>C65+E55</f>
        <v>650</v>
      </c>
      <c r="D57" s="8" t="s">
        <v>350</v>
      </c>
      <c r="E57" s="10">
        <v>7</v>
      </c>
      <c r="G57" s="6" t="s">
        <v>349</v>
      </c>
      <c r="H57" s="7">
        <f>H65+J55</f>
        <v>450</v>
      </c>
      <c r="I57" s="8" t="s">
        <v>350</v>
      </c>
      <c r="J57" s="10">
        <v>3</v>
      </c>
      <c r="L57" s="6" t="s">
        <v>349</v>
      </c>
      <c r="M57" s="7">
        <f>M65+O55</f>
        <v>350</v>
      </c>
      <c r="N57" s="8" t="s">
        <v>350</v>
      </c>
      <c r="O57" s="10">
        <v>4</v>
      </c>
      <c r="Q57" s="6" t="s">
        <v>349</v>
      </c>
      <c r="R57" s="7">
        <f>R65+T55</f>
        <v>950</v>
      </c>
      <c r="S57" s="8" t="s">
        <v>350</v>
      </c>
      <c r="T57" s="10">
        <v>5</v>
      </c>
    </row>
    <row r="58" spans="2:20" ht="12" customHeight="1">
      <c r="B58" s="11" t="s">
        <v>351</v>
      </c>
      <c r="C58" s="12">
        <f>C57*20</f>
        <v>13000</v>
      </c>
      <c r="D58" s="13" t="s">
        <v>352</v>
      </c>
      <c r="E58" s="14">
        <f>C57</f>
        <v>650</v>
      </c>
      <c r="G58" s="11" t="s">
        <v>351</v>
      </c>
      <c r="H58" s="12">
        <f>H57*20</f>
        <v>9000</v>
      </c>
      <c r="I58" s="13" t="s">
        <v>352</v>
      </c>
      <c r="J58" s="14">
        <f>H57</f>
        <v>450</v>
      </c>
      <c r="L58" s="11" t="s">
        <v>351</v>
      </c>
      <c r="M58" s="12">
        <f>M57*20</f>
        <v>7000</v>
      </c>
      <c r="N58" s="13" t="s">
        <v>352</v>
      </c>
      <c r="O58" s="14">
        <f>M57</f>
        <v>350</v>
      </c>
      <c r="Q58" s="11" t="s">
        <v>351</v>
      </c>
      <c r="R58" s="12">
        <f>R57*20</f>
        <v>19000</v>
      </c>
      <c r="S58" s="13" t="s">
        <v>352</v>
      </c>
      <c r="T58" s="14">
        <f>R57</f>
        <v>950</v>
      </c>
    </row>
    <row r="59" spans="2:20" ht="12" customHeight="1">
      <c r="B59" s="128" t="s">
        <v>379</v>
      </c>
      <c r="C59" s="129"/>
      <c r="D59" s="132" t="s">
        <v>380</v>
      </c>
      <c r="E59" s="133"/>
      <c r="G59" s="128" t="s">
        <v>357</v>
      </c>
      <c r="H59" s="129"/>
      <c r="I59" s="132" t="s">
        <v>381</v>
      </c>
      <c r="J59" s="133"/>
      <c r="L59" s="128" t="s">
        <v>382</v>
      </c>
      <c r="M59" s="129"/>
      <c r="N59" s="132" t="s">
        <v>383</v>
      </c>
      <c r="O59" s="133"/>
      <c r="Q59" s="128" t="s">
        <v>384</v>
      </c>
      <c r="R59" s="129"/>
      <c r="S59" s="132" t="s">
        <v>385</v>
      </c>
      <c r="T59" s="133"/>
    </row>
    <row r="60" spans="2:20" ht="12" customHeight="1">
      <c r="B60" s="128"/>
      <c r="C60" s="129"/>
      <c r="D60" s="132"/>
      <c r="E60" s="133"/>
      <c r="G60" s="128"/>
      <c r="H60" s="129"/>
      <c r="I60" s="132"/>
      <c r="J60" s="133"/>
      <c r="L60" s="128"/>
      <c r="M60" s="129"/>
      <c r="N60" s="132"/>
      <c r="O60" s="133"/>
      <c r="Q60" s="128"/>
      <c r="R60" s="129"/>
      <c r="S60" s="132"/>
      <c r="T60" s="133"/>
    </row>
    <row r="61" spans="2:20" ht="12" customHeight="1">
      <c r="B61" s="128"/>
      <c r="C61" s="129"/>
      <c r="D61" s="132"/>
      <c r="E61" s="133"/>
      <c r="G61" s="128"/>
      <c r="H61" s="129"/>
      <c r="I61" s="132"/>
      <c r="J61" s="133"/>
      <c r="L61" s="128"/>
      <c r="M61" s="129"/>
      <c r="N61" s="132"/>
      <c r="O61" s="133"/>
      <c r="Q61" s="128"/>
      <c r="R61" s="129"/>
      <c r="S61" s="132"/>
      <c r="T61" s="133"/>
    </row>
    <row r="62" spans="2:20" ht="12" customHeight="1">
      <c r="B62" s="128"/>
      <c r="C62" s="129"/>
      <c r="D62" s="132"/>
      <c r="E62" s="133"/>
      <c r="G62" s="128"/>
      <c r="H62" s="129"/>
      <c r="I62" s="132"/>
      <c r="J62" s="133"/>
      <c r="L62" s="128"/>
      <c r="M62" s="129"/>
      <c r="N62" s="132"/>
      <c r="O62" s="133"/>
      <c r="Q62" s="128"/>
      <c r="R62" s="129"/>
      <c r="S62" s="132"/>
      <c r="T62" s="133"/>
    </row>
    <row r="63" spans="2:20" ht="12" customHeight="1">
      <c r="B63" s="128"/>
      <c r="C63" s="129"/>
      <c r="D63" s="132"/>
      <c r="E63" s="133"/>
      <c r="G63" s="128"/>
      <c r="H63" s="129"/>
      <c r="I63" s="132"/>
      <c r="J63" s="133"/>
      <c r="L63" s="128"/>
      <c r="M63" s="129"/>
      <c r="N63" s="132"/>
      <c r="O63" s="133"/>
      <c r="Q63" s="128"/>
      <c r="R63" s="129"/>
      <c r="S63" s="132"/>
      <c r="T63" s="133"/>
    </row>
    <row r="64" spans="2:20" ht="12" customHeight="1">
      <c r="B64" s="130"/>
      <c r="C64" s="131"/>
      <c r="D64" s="132"/>
      <c r="E64" s="133"/>
      <c r="G64" s="130"/>
      <c r="H64" s="131"/>
      <c r="I64" s="132"/>
      <c r="J64" s="133"/>
      <c r="L64" s="130"/>
      <c r="M64" s="131"/>
      <c r="N64" s="132"/>
      <c r="O64" s="133"/>
      <c r="Q64" s="130"/>
      <c r="R64" s="131"/>
      <c r="S64" s="132"/>
      <c r="T64" s="133"/>
    </row>
    <row r="65" spans="2:20" ht="12" customHeight="1">
      <c r="B65" s="11" t="s">
        <v>361</v>
      </c>
      <c r="C65" s="15">
        <v>500</v>
      </c>
      <c r="D65" s="134"/>
      <c r="E65" s="135"/>
      <c r="G65" s="11" t="s">
        <v>361</v>
      </c>
      <c r="H65" s="15">
        <v>0</v>
      </c>
      <c r="I65" s="134"/>
      <c r="J65" s="135"/>
      <c r="L65" s="11" t="s">
        <v>361</v>
      </c>
      <c r="M65" s="15">
        <v>200</v>
      </c>
      <c r="N65" s="134"/>
      <c r="O65" s="135"/>
      <c r="Q65" s="11" t="s">
        <v>361</v>
      </c>
      <c r="R65" s="15">
        <v>500</v>
      </c>
      <c r="S65" s="134"/>
      <c r="T65" s="135"/>
    </row>
    <row r="66" spans="2:20" ht="12" customHeight="1">
      <c r="B66" s="122" t="s">
        <v>386</v>
      </c>
      <c r="C66" s="123"/>
      <c r="D66" s="123"/>
      <c r="E66" s="124"/>
      <c r="G66" s="122" t="s">
        <v>387</v>
      </c>
      <c r="H66" s="123"/>
      <c r="I66" s="123"/>
      <c r="J66" s="124"/>
      <c r="L66" s="122" t="s">
        <v>388</v>
      </c>
      <c r="M66" s="123"/>
      <c r="N66" s="123"/>
      <c r="O66" s="124"/>
      <c r="Q66" s="122" t="s">
        <v>389</v>
      </c>
      <c r="R66" s="123"/>
      <c r="S66" s="123"/>
      <c r="T66" s="124"/>
    </row>
    <row r="67" spans="2:20" ht="12" customHeight="1">
      <c r="B67" s="125"/>
      <c r="C67" s="126"/>
      <c r="D67" s="126"/>
      <c r="E67" s="127"/>
      <c r="G67" s="125"/>
      <c r="H67" s="126"/>
      <c r="I67" s="126"/>
      <c r="J67" s="127"/>
      <c r="L67" s="125"/>
      <c r="M67" s="126"/>
      <c r="N67" s="126"/>
      <c r="O67" s="127"/>
      <c r="Q67" s="125"/>
      <c r="R67" s="126"/>
      <c r="S67" s="126"/>
      <c r="T67" s="127"/>
    </row>
    <row r="68" spans="2:20" ht="12" customHeight="1">
      <c r="B68" s="125"/>
      <c r="C68" s="126"/>
      <c r="D68" s="126"/>
      <c r="E68" s="127"/>
      <c r="G68" s="125"/>
      <c r="H68" s="126"/>
      <c r="I68" s="126"/>
      <c r="J68" s="127"/>
      <c r="L68" s="125"/>
      <c r="M68" s="126"/>
      <c r="N68" s="126"/>
      <c r="O68" s="127"/>
      <c r="Q68" s="125"/>
      <c r="R68" s="126"/>
      <c r="S68" s="126"/>
      <c r="T68" s="127"/>
    </row>
    <row r="69" spans="2:20" ht="12" customHeight="1">
      <c r="B69" s="125"/>
      <c r="C69" s="126"/>
      <c r="D69" s="126"/>
      <c r="E69" s="127"/>
      <c r="G69" s="125"/>
      <c r="H69" s="126"/>
      <c r="I69" s="126"/>
      <c r="J69" s="127"/>
      <c r="L69" s="125"/>
      <c r="M69" s="126"/>
      <c r="N69" s="126"/>
      <c r="O69" s="127"/>
      <c r="Q69" s="125"/>
      <c r="R69" s="126"/>
      <c r="S69" s="126"/>
      <c r="T69" s="127"/>
    </row>
    <row r="70" spans="2:20" ht="12" customHeight="1">
      <c r="B70" s="125"/>
      <c r="C70" s="126"/>
      <c r="D70" s="126"/>
      <c r="E70" s="127"/>
      <c r="G70" s="125"/>
      <c r="H70" s="126"/>
      <c r="I70" s="126"/>
      <c r="J70" s="127"/>
      <c r="L70" s="125"/>
      <c r="M70" s="126"/>
      <c r="N70" s="126"/>
      <c r="O70" s="127"/>
      <c r="Q70" s="125"/>
      <c r="R70" s="126"/>
      <c r="S70" s="126"/>
      <c r="T70" s="127"/>
    </row>
    <row r="71" spans="2:20" ht="12" customHeight="1">
      <c r="B71" s="125"/>
      <c r="C71" s="126"/>
      <c r="D71" s="126"/>
      <c r="E71" s="127"/>
      <c r="G71" s="125"/>
      <c r="H71" s="126"/>
      <c r="I71" s="126"/>
      <c r="J71" s="127"/>
      <c r="L71" s="125"/>
      <c r="M71" s="126"/>
      <c r="N71" s="126"/>
      <c r="O71" s="127"/>
      <c r="Q71" s="125"/>
      <c r="R71" s="126"/>
      <c r="S71" s="126"/>
      <c r="T71" s="127"/>
    </row>
    <row r="72" spans="2:20" ht="12" customHeight="1">
      <c r="B72" s="125"/>
      <c r="C72" s="126"/>
      <c r="D72" s="126"/>
      <c r="E72" s="127"/>
      <c r="G72" s="125"/>
      <c r="H72" s="126"/>
      <c r="I72" s="126"/>
      <c r="J72" s="127"/>
      <c r="L72" s="125"/>
      <c r="M72" s="126"/>
      <c r="N72" s="126"/>
      <c r="O72" s="127"/>
      <c r="Q72" s="125"/>
      <c r="R72" s="126"/>
      <c r="S72" s="126"/>
      <c r="T72" s="127"/>
    </row>
    <row r="73" spans="2:20" ht="12" customHeight="1">
      <c r="B73" s="125"/>
      <c r="C73" s="126"/>
      <c r="D73" s="126"/>
      <c r="E73" s="127"/>
      <c r="G73" s="125"/>
      <c r="H73" s="126"/>
      <c r="I73" s="126"/>
      <c r="J73" s="127"/>
      <c r="L73" s="125"/>
      <c r="M73" s="126"/>
      <c r="N73" s="126"/>
      <c r="O73" s="127"/>
      <c r="Q73" s="125"/>
      <c r="R73" s="126"/>
      <c r="S73" s="126"/>
      <c r="T73" s="127"/>
    </row>
    <row r="74" spans="2:20" ht="12" customHeight="1">
      <c r="B74" s="125"/>
      <c r="C74" s="126"/>
      <c r="D74" s="126"/>
      <c r="E74" s="127"/>
      <c r="G74" s="125"/>
      <c r="H74" s="126"/>
      <c r="I74" s="126"/>
      <c r="J74" s="127"/>
      <c r="L74" s="125"/>
      <c r="M74" s="126"/>
      <c r="N74" s="126"/>
      <c r="O74" s="127"/>
      <c r="Q74" s="125"/>
      <c r="R74" s="126"/>
      <c r="S74" s="126"/>
      <c r="T74" s="127"/>
    </row>
    <row r="75" spans="2:20" ht="12" customHeight="1">
      <c r="B75" s="125"/>
      <c r="C75" s="126"/>
      <c r="D75" s="126"/>
      <c r="E75" s="127"/>
      <c r="G75" s="125"/>
      <c r="H75" s="126"/>
      <c r="I75" s="126"/>
      <c r="J75" s="127"/>
      <c r="L75" s="125"/>
      <c r="M75" s="126"/>
      <c r="N75" s="126"/>
      <c r="O75" s="127"/>
      <c r="Q75" s="125"/>
      <c r="R75" s="126"/>
      <c r="S75" s="126"/>
      <c r="T75" s="127"/>
    </row>
    <row r="76" spans="2:20" ht="12" customHeight="1">
      <c r="B76" s="125"/>
      <c r="C76" s="126"/>
      <c r="D76" s="126"/>
      <c r="E76" s="127"/>
      <c r="G76" s="125"/>
      <c r="H76" s="126"/>
      <c r="I76" s="126"/>
      <c r="J76" s="127"/>
      <c r="L76" s="125"/>
      <c r="M76" s="126"/>
      <c r="N76" s="126"/>
      <c r="O76" s="127"/>
      <c r="Q76" s="125"/>
      <c r="R76" s="126"/>
      <c r="S76" s="126"/>
      <c r="T76" s="127"/>
    </row>
    <row r="77" spans="2:20" ht="12" customHeight="1">
      <c r="B77" s="119" t="s">
        <v>390</v>
      </c>
      <c r="C77" s="120"/>
      <c r="D77" s="120"/>
      <c r="E77" s="121"/>
      <c r="G77" s="119" t="s">
        <v>391</v>
      </c>
      <c r="H77" s="120"/>
      <c r="I77" s="120"/>
      <c r="J77" s="121"/>
      <c r="L77" s="119" t="s">
        <v>390</v>
      </c>
      <c r="M77" s="120"/>
      <c r="N77" s="120"/>
      <c r="O77" s="121"/>
      <c r="Q77" s="119" t="s">
        <v>392</v>
      </c>
      <c r="R77" s="120"/>
      <c r="S77" s="120"/>
      <c r="T77" s="121"/>
    </row>
    <row r="80" spans="2:20" ht="12" customHeight="1">
      <c r="B80" s="2" t="s">
        <v>343</v>
      </c>
      <c r="C80" s="16" t="s">
        <v>148</v>
      </c>
      <c r="D80" s="4" t="s">
        <v>344</v>
      </c>
      <c r="E80" s="5" t="s">
        <v>1</v>
      </c>
      <c r="G80" s="2" t="s">
        <v>343</v>
      </c>
      <c r="H80" s="16" t="s">
        <v>183</v>
      </c>
      <c r="I80" s="4" t="s">
        <v>344</v>
      </c>
      <c r="J80" s="5" t="s">
        <v>1</v>
      </c>
      <c r="L80" s="2" t="s">
        <v>343</v>
      </c>
      <c r="M80" s="16" t="s">
        <v>177</v>
      </c>
      <c r="N80" s="4" t="s">
        <v>344</v>
      </c>
      <c r="O80" s="5" t="s">
        <v>1</v>
      </c>
      <c r="Q80" s="2" t="s">
        <v>343</v>
      </c>
      <c r="R80" s="16" t="s">
        <v>218</v>
      </c>
      <c r="S80" s="4" t="s">
        <v>344</v>
      </c>
      <c r="T80" s="5" t="s">
        <v>1</v>
      </c>
    </row>
    <row r="81" spans="2:20" ht="12" customHeight="1">
      <c r="B81" s="6" t="s">
        <v>345</v>
      </c>
      <c r="C81" s="7" t="str">
        <f>LOOKUP(E81,{0,150,300,450,600,750,900;"0","1","2","3","4","5","6"})</f>
        <v>3</v>
      </c>
      <c r="D81" s="8" t="s">
        <v>346</v>
      </c>
      <c r="E81" s="9">
        <v>450</v>
      </c>
      <c r="G81" s="6" t="s">
        <v>345</v>
      </c>
      <c r="H81" s="7" t="str">
        <f>LOOKUP(J81,{0,150,300,450,600,750,900;"0","1","2","3","4","5","6"})</f>
        <v>2</v>
      </c>
      <c r="I81" s="8" t="s">
        <v>346</v>
      </c>
      <c r="J81" s="9">
        <v>300</v>
      </c>
      <c r="L81" s="6" t="s">
        <v>345</v>
      </c>
      <c r="M81" s="7" t="str">
        <f>LOOKUP(O81,{0,150,300,450,600,750,900;"0","1","2","3","4","5","6"})</f>
        <v>0</v>
      </c>
      <c r="N81" s="8" t="s">
        <v>346</v>
      </c>
      <c r="O81" s="9">
        <v>0</v>
      </c>
      <c r="Q81" s="6" t="s">
        <v>345</v>
      </c>
      <c r="R81" s="7" t="str">
        <f>LOOKUP(T81,{0,150,300,450,600,750,900;"0","1","2","3","4","5","6"})</f>
        <v>6</v>
      </c>
      <c r="S81" s="8" t="s">
        <v>346</v>
      </c>
      <c r="T81" s="9">
        <v>900</v>
      </c>
    </row>
    <row r="82" spans="2:20" ht="12" customHeight="1">
      <c r="B82" s="6" t="s">
        <v>347</v>
      </c>
      <c r="C82" s="7" t="str">
        <f>LOOKUP(C83,{0,201,401,601,901,1201,1501;"黑色","绿色","蓝色","紫色","红色","橙色","金色"})</f>
        <v>蓝色</v>
      </c>
      <c r="D82" s="8" t="s">
        <v>348</v>
      </c>
      <c r="E82" s="10">
        <v>20</v>
      </c>
      <c r="G82" s="6" t="s">
        <v>347</v>
      </c>
      <c r="H82" s="7" t="str">
        <f>LOOKUP(H83,{0,201,401,601,901,1201,1501;"黑色","绿色","蓝色","紫色","红色","橙色","金色"})</f>
        <v>紫色</v>
      </c>
      <c r="I82" s="8" t="s">
        <v>348</v>
      </c>
      <c r="J82" s="10">
        <v>1</v>
      </c>
      <c r="L82" s="6" t="s">
        <v>347</v>
      </c>
      <c r="M82" s="7" t="str">
        <f>LOOKUP(M83,{0,201,401,601,901,1201,1501;"黑色","绿色","蓝色","紫色","红色","橙色","金色"})</f>
        <v>紫色</v>
      </c>
      <c r="N82" s="8" t="s">
        <v>348</v>
      </c>
      <c r="O82" s="10">
        <v>1</v>
      </c>
      <c r="Q82" s="6" t="s">
        <v>347</v>
      </c>
      <c r="R82" s="21" t="str">
        <f>LOOKUP(R83,{0,201,401,601,901,1201,1501;"黑色","绿色","蓝色","紫色","红色","橙色","金色"})</f>
        <v>金色</v>
      </c>
      <c r="S82" s="8" t="s">
        <v>348</v>
      </c>
      <c r="T82" s="10">
        <v>20</v>
      </c>
    </row>
    <row r="83" spans="2:20" ht="12" customHeight="1">
      <c r="B83" s="6" t="s">
        <v>349</v>
      </c>
      <c r="C83" s="7">
        <f>C91+E81</f>
        <v>550</v>
      </c>
      <c r="D83" s="8" t="s">
        <v>350</v>
      </c>
      <c r="E83" s="10">
        <v>8</v>
      </c>
      <c r="G83" s="6" t="s">
        <v>349</v>
      </c>
      <c r="H83" s="7">
        <f>H91+J81</f>
        <v>900</v>
      </c>
      <c r="I83" s="8" t="s">
        <v>350</v>
      </c>
      <c r="J83" s="10">
        <v>2</v>
      </c>
      <c r="L83" s="6" t="s">
        <v>349</v>
      </c>
      <c r="M83" s="7">
        <f>M91+O81</f>
        <v>800</v>
      </c>
      <c r="N83" s="8" t="s">
        <v>350</v>
      </c>
      <c r="O83" s="10">
        <v>1</v>
      </c>
      <c r="Q83" s="6" t="s">
        <v>349</v>
      </c>
      <c r="R83" s="7">
        <f>R91+T81</f>
        <v>3500</v>
      </c>
      <c r="S83" s="8" t="s">
        <v>350</v>
      </c>
      <c r="T83" s="10">
        <v>8</v>
      </c>
    </row>
    <row r="84" spans="2:20" ht="12" customHeight="1">
      <c r="B84" s="11" t="s">
        <v>351</v>
      </c>
      <c r="C84" s="12">
        <f>C83*20</f>
        <v>11000</v>
      </c>
      <c r="D84" s="13" t="s">
        <v>352</v>
      </c>
      <c r="E84" s="14">
        <f>C83</f>
        <v>550</v>
      </c>
      <c r="G84" s="11" t="s">
        <v>351</v>
      </c>
      <c r="H84" s="12">
        <f>H83*20</f>
        <v>18000</v>
      </c>
      <c r="I84" s="13" t="s">
        <v>352</v>
      </c>
      <c r="J84" s="14">
        <f>H83</f>
        <v>900</v>
      </c>
      <c r="L84" s="11" t="s">
        <v>351</v>
      </c>
      <c r="M84" s="12">
        <f>M83*20</f>
        <v>16000</v>
      </c>
      <c r="N84" s="13" t="s">
        <v>352</v>
      </c>
      <c r="O84" s="14">
        <f>M83</f>
        <v>800</v>
      </c>
      <c r="Q84" s="11" t="s">
        <v>351</v>
      </c>
      <c r="R84" s="12">
        <f>R83*20</f>
        <v>70000</v>
      </c>
      <c r="S84" s="13" t="s">
        <v>352</v>
      </c>
      <c r="T84" s="14">
        <f>R83</f>
        <v>3500</v>
      </c>
    </row>
    <row r="85" spans="2:20" ht="12" customHeight="1">
      <c r="B85" s="128" t="s">
        <v>393</v>
      </c>
      <c r="C85" s="129"/>
      <c r="D85" s="132" t="s">
        <v>394</v>
      </c>
      <c r="E85" s="133"/>
      <c r="G85" s="128" t="s">
        <v>395</v>
      </c>
      <c r="H85" s="129"/>
      <c r="I85" s="132" t="s">
        <v>396</v>
      </c>
      <c r="J85" s="133"/>
      <c r="L85" s="128" t="s">
        <v>397</v>
      </c>
      <c r="M85" s="129"/>
      <c r="N85" s="132" t="s">
        <v>398</v>
      </c>
      <c r="O85" s="133"/>
      <c r="Q85" s="128" t="s">
        <v>399</v>
      </c>
      <c r="R85" s="129"/>
      <c r="S85" s="132" t="s">
        <v>400</v>
      </c>
      <c r="T85" s="133"/>
    </row>
    <row r="86" spans="2:20" ht="12" customHeight="1">
      <c r="B86" s="128"/>
      <c r="C86" s="129"/>
      <c r="D86" s="132"/>
      <c r="E86" s="133"/>
      <c r="G86" s="128"/>
      <c r="H86" s="129"/>
      <c r="I86" s="132"/>
      <c r="J86" s="133"/>
      <c r="L86" s="128"/>
      <c r="M86" s="129"/>
      <c r="N86" s="132"/>
      <c r="O86" s="133"/>
      <c r="Q86" s="128"/>
      <c r="R86" s="129"/>
      <c r="S86" s="132"/>
      <c r="T86" s="133"/>
    </row>
    <row r="87" spans="2:20" ht="12" customHeight="1">
      <c r="B87" s="128"/>
      <c r="C87" s="129"/>
      <c r="D87" s="132"/>
      <c r="E87" s="133"/>
      <c r="G87" s="128"/>
      <c r="H87" s="129"/>
      <c r="I87" s="132"/>
      <c r="J87" s="133"/>
      <c r="L87" s="128"/>
      <c r="M87" s="129"/>
      <c r="N87" s="132"/>
      <c r="O87" s="133"/>
      <c r="Q87" s="128"/>
      <c r="R87" s="129"/>
      <c r="S87" s="132"/>
      <c r="T87" s="133"/>
    </row>
    <row r="88" spans="2:20" ht="12" customHeight="1">
      <c r="B88" s="128"/>
      <c r="C88" s="129"/>
      <c r="D88" s="132"/>
      <c r="E88" s="133"/>
      <c r="G88" s="128"/>
      <c r="H88" s="129"/>
      <c r="I88" s="132"/>
      <c r="J88" s="133"/>
      <c r="L88" s="128"/>
      <c r="M88" s="129"/>
      <c r="N88" s="132"/>
      <c r="O88" s="133"/>
      <c r="Q88" s="128"/>
      <c r="R88" s="129"/>
      <c r="S88" s="132"/>
      <c r="T88" s="133"/>
    </row>
    <row r="89" spans="2:20" ht="12" customHeight="1">
      <c r="B89" s="128"/>
      <c r="C89" s="129"/>
      <c r="D89" s="132"/>
      <c r="E89" s="133"/>
      <c r="G89" s="128"/>
      <c r="H89" s="129"/>
      <c r="I89" s="132"/>
      <c r="J89" s="133"/>
      <c r="L89" s="128"/>
      <c r="M89" s="129"/>
      <c r="N89" s="132"/>
      <c r="O89" s="133"/>
      <c r="Q89" s="128"/>
      <c r="R89" s="129"/>
      <c r="S89" s="132"/>
      <c r="T89" s="133"/>
    </row>
    <row r="90" spans="2:20" ht="12" customHeight="1">
      <c r="B90" s="130"/>
      <c r="C90" s="131"/>
      <c r="D90" s="132"/>
      <c r="E90" s="133"/>
      <c r="G90" s="130"/>
      <c r="H90" s="131"/>
      <c r="I90" s="132"/>
      <c r="J90" s="133"/>
      <c r="L90" s="130"/>
      <c r="M90" s="131"/>
      <c r="N90" s="132"/>
      <c r="O90" s="133"/>
      <c r="Q90" s="130"/>
      <c r="R90" s="131"/>
      <c r="S90" s="132"/>
      <c r="T90" s="133"/>
    </row>
    <row r="91" spans="2:20" ht="12" customHeight="1">
      <c r="B91" s="11" t="s">
        <v>361</v>
      </c>
      <c r="C91" s="15">
        <v>100</v>
      </c>
      <c r="D91" s="134"/>
      <c r="E91" s="135"/>
      <c r="G91" s="11" t="s">
        <v>361</v>
      </c>
      <c r="H91" s="15">
        <v>600</v>
      </c>
      <c r="I91" s="134"/>
      <c r="J91" s="135"/>
      <c r="L91" s="11" t="s">
        <v>361</v>
      </c>
      <c r="M91" s="15">
        <v>800</v>
      </c>
      <c r="N91" s="134"/>
      <c r="O91" s="135"/>
      <c r="Q91" s="11" t="s">
        <v>361</v>
      </c>
      <c r="R91" s="15">
        <v>2600</v>
      </c>
      <c r="S91" s="134"/>
      <c r="T91" s="135"/>
    </row>
    <row r="92" spans="2:20" ht="12" customHeight="1">
      <c r="B92" s="122" t="s">
        <v>401</v>
      </c>
      <c r="C92" s="123"/>
      <c r="D92" s="123"/>
      <c r="E92" s="124"/>
      <c r="G92" s="122" t="s">
        <v>402</v>
      </c>
      <c r="H92" s="123"/>
      <c r="I92" s="123"/>
      <c r="J92" s="124"/>
      <c r="L92" s="122" t="s">
        <v>403</v>
      </c>
      <c r="M92" s="123"/>
      <c r="N92" s="123"/>
      <c r="O92" s="124"/>
      <c r="Q92" s="122" t="s">
        <v>404</v>
      </c>
      <c r="R92" s="123"/>
      <c r="S92" s="123"/>
      <c r="T92" s="124"/>
    </row>
    <row r="93" spans="2:20" ht="12" customHeight="1">
      <c r="B93" s="125"/>
      <c r="C93" s="126"/>
      <c r="D93" s="126"/>
      <c r="E93" s="127"/>
      <c r="G93" s="125"/>
      <c r="H93" s="126"/>
      <c r="I93" s="126"/>
      <c r="J93" s="127"/>
      <c r="L93" s="125"/>
      <c r="M93" s="126"/>
      <c r="N93" s="126"/>
      <c r="O93" s="127"/>
      <c r="Q93" s="125"/>
      <c r="R93" s="126"/>
      <c r="S93" s="126"/>
      <c r="T93" s="127"/>
    </row>
    <row r="94" spans="2:20" ht="12" customHeight="1">
      <c r="B94" s="125"/>
      <c r="C94" s="126"/>
      <c r="D94" s="126"/>
      <c r="E94" s="127"/>
      <c r="G94" s="125"/>
      <c r="H94" s="126"/>
      <c r="I94" s="126"/>
      <c r="J94" s="127"/>
      <c r="L94" s="125"/>
      <c r="M94" s="126"/>
      <c r="N94" s="126"/>
      <c r="O94" s="127"/>
      <c r="Q94" s="125"/>
      <c r="R94" s="126"/>
      <c r="S94" s="126"/>
      <c r="T94" s="127"/>
    </row>
    <row r="95" spans="2:20" ht="12" customHeight="1">
      <c r="B95" s="125"/>
      <c r="C95" s="126"/>
      <c r="D95" s="126"/>
      <c r="E95" s="127"/>
      <c r="G95" s="125"/>
      <c r="H95" s="126"/>
      <c r="I95" s="126"/>
      <c r="J95" s="127"/>
      <c r="L95" s="125"/>
      <c r="M95" s="126"/>
      <c r="N95" s="126"/>
      <c r="O95" s="127"/>
      <c r="Q95" s="125"/>
      <c r="R95" s="126"/>
      <c r="S95" s="126"/>
      <c r="T95" s="127"/>
    </row>
    <row r="96" spans="2:20" ht="12" customHeight="1">
      <c r="B96" s="125"/>
      <c r="C96" s="126"/>
      <c r="D96" s="126"/>
      <c r="E96" s="127"/>
      <c r="G96" s="125"/>
      <c r="H96" s="126"/>
      <c r="I96" s="126"/>
      <c r="J96" s="127"/>
      <c r="L96" s="125"/>
      <c r="M96" s="126"/>
      <c r="N96" s="126"/>
      <c r="O96" s="127"/>
      <c r="Q96" s="125"/>
      <c r="R96" s="126"/>
      <c r="S96" s="126"/>
      <c r="T96" s="127"/>
    </row>
    <row r="97" spans="2:20" ht="12" customHeight="1">
      <c r="B97" s="125"/>
      <c r="C97" s="126"/>
      <c r="D97" s="126"/>
      <c r="E97" s="127"/>
      <c r="G97" s="125"/>
      <c r="H97" s="126"/>
      <c r="I97" s="126"/>
      <c r="J97" s="127"/>
      <c r="L97" s="125"/>
      <c r="M97" s="126"/>
      <c r="N97" s="126"/>
      <c r="O97" s="127"/>
      <c r="Q97" s="125"/>
      <c r="R97" s="126"/>
      <c r="S97" s="126"/>
      <c r="T97" s="127"/>
    </row>
    <row r="98" spans="2:20" ht="12" customHeight="1">
      <c r="B98" s="125"/>
      <c r="C98" s="126"/>
      <c r="D98" s="126"/>
      <c r="E98" s="127"/>
      <c r="G98" s="125"/>
      <c r="H98" s="126"/>
      <c r="I98" s="126"/>
      <c r="J98" s="127"/>
      <c r="L98" s="125"/>
      <c r="M98" s="126"/>
      <c r="N98" s="126"/>
      <c r="O98" s="127"/>
      <c r="Q98" s="125"/>
      <c r="R98" s="126"/>
      <c r="S98" s="126"/>
      <c r="T98" s="127"/>
    </row>
    <row r="99" spans="2:20" ht="12" customHeight="1">
      <c r="B99" s="125"/>
      <c r="C99" s="126"/>
      <c r="D99" s="126"/>
      <c r="E99" s="127"/>
      <c r="G99" s="125"/>
      <c r="H99" s="126"/>
      <c r="I99" s="126"/>
      <c r="J99" s="127"/>
      <c r="L99" s="125"/>
      <c r="M99" s="126"/>
      <c r="N99" s="126"/>
      <c r="O99" s="127"/>
      <c r="Q99" s="125"/>
      <c r="R99" s="126"/>
      <c r="S99" s="126"/>
      <c r="T99" s="127"/>
    </row>
    <row r="100" spans="2:20" ht="12" customHeight="1">
      <c r="B100" s="125"/>
      <c r="C100" s="126"/>
      <c r="D100" s="126"/>
      <c r="E100" s="127"/>
      <c r="G100" s="125"/>
      <c r="H100" s="126"/>
      <c r="I100" s="126"/>
      <c r="J100" s="127"/>
      <c r="L100" s="125"/>
      <c r="M100" s="126"/>
      <c r="N100" s="126"/>
      <c r="O100" s="127"/>
      <c r="Q100" s="125"/>
      <c r="R100" s="126"/>
      <c r="S100" s="126"/>
      <c r="T100" s="127"/>
    </row>
    <row r="101" spans="2:20" ht="12" customHeight="1">
      <c r="B101" s="125"/>
      <c r="C101" s="126"/>
      <c r="D101" s="126"/>
      <c r="E101" s="127"/>
      <c r="G101" s="125"/>
      <c r="H101" s="126"/>
      <c r="I101" s="126"/>
      <c r="J101" s="127"/>
      <c r="L101" s="125"/>
      <c r="M101" s="126"/>
      <c r="N101" s="126"/>
      <c r="O101" s="127"/>
      <c r="Q101" s="125"/>
      <c r="R101" s="126"/>
      <c r="S101" s="126"/>
      <c r="T101" s="127"/>
    </row>
    <row r="102" spans="2:20" ht="12" customHeight="1">
      <c r="B102" s="125"/>
      <c r="C102" s="126"/>
      <c r="D102" s="126"/>
      <c r="E102" s="127"/>
      <c r="G102" s="125"/>
      <c r="H102" s="126"/>
      <c r="I102" s="126"/>
      <c r="J102" s="127"/>
      <c r="L102" s="125"/>
      <c r="M102" s="126"/>
      <c r="N102" s="126"/>
      <c r="O102" s="127"/>
      <c r="Q102" s="125"/>
      <c r="R102" s="126"/>
      <c r="S102" s="126"/>
      <c r="T102" s="127"/>
    </row>
    <row r="103" spans="2:20" ht="12" customHeight="1">
      <c r="B103" s="119" t="s">
        <v>405</v>
      </c>
      <c r="C103" s="120"/>
      <c r="D103" s="120"/>
      <c r="E103" s="121"/>
      <c r="G103" s="119" t="s">
        <v>406</v>
      </c>
      <c r="H103" s="120"/>
      <c r="I103" s="120"/>
      <c r="J103" s="121"/>
      <c r="L103" s="119" t="s">
        <v>365</v>
      </c>
      <c r="M103" s="120"/>
      <c r="N103" s="120"/>
      <c r="O103" s="121"/>
      <c r="Q103" s="119" t="s">
        <v>407</v>
      </c>
      <c r="R103" s="120"/>
      <c r="S103" s="120"/>
      <c r="T103" s="121"/>
    </row>
    <row r="106" spans="2:20" ht="12" customHeight="1">
      <c r="B106" s="2" t="s">
        <v>343</v>
      </c>
      <c r="C106" s="16" t="s">
        <v>207</v>
      </c>
      <c r="D106" s="4" t="s">
        <v>344</v>
      </c>
      <c r="E106" s="5" t="s">
        <v>1</v>
      </c>
      <c r="G106" s="2" t="s">
        <v>343</v>
      </c>
      <c r="H106" s="16" t="s">
        <v>89</v>
      </c>
      <c r="I106" s="4" t="s">
        <v>344</v>
      </c>
      <c r="J106" s="5" t="s">
        <v>1</v>
      </c>
      <c r="L106" s="2" t="s">
        <v>343</v>
      </c>
      <c r="M106" s="16" t="s">
        <v>21</v>
      </c>
      <c r="N106" s="4" t="s">
        <v>344</v>
      </c>
      <c r="O106" s="5" t="s">
        <v>1</v>
      </c>
      <c r="Q106" s="22" t="s">
        <v>343</v>
      </c>
      <c r="R106" s="23" t="s">
        <v>31</v>
      </c>
      <c r="S106" s="29" t="s">
        <v>344</v>
      </c>
      <c r="T106" s="5" t="s">
        <v>1</v>
      </c>
    </row>
    <row r="107" spans="2:20" ht="12" customHeight="1">
      <c r="B107" s="6" t="s">
        <v>345</v>
      </c>
      <c r="C107" s="7" t="str">
        <f>LOOKUP(E107,{0,150,300,450,600,750,900;"0","1","2","3","4","5","6"})</f>
        <v>6</v>
      </c>
      <c r="D107" s="8" t="s">
        <v>346</v>
      </c>
      <c r="E107" s="9">
        <v>900</v>
      </c>
      <c r="G107" s="6" t="s">
        <v>345</v>
      </c>
      <c r="H107" s="7" t="str">
        <f>LOOKUP(J107,{0,150,300,450,600,750,900;"0","1","2","3","4","5","6"})</f>
        <v>1</v>
      </c>
      <c r="I107" s="8" t="s">
        <v>346</v>
      </c>
      <c r="J107" s="9">
        <v>150</v>
      </c>
      <c r="L107" s="6" t="s">
        <v>345</v>
      </c>
      <c r="M107" s="7" t="str">
        <f>LOOKUP(O107,{0,150,300,450,600,750,900;"0","1","2","3","4","5","6"})</f>
        <v>0</v>
      </c>
      <c r="N107" s="8" t="s">
        <v>346</v>
      </c>
      <c r="O107" s="9">
        <v>0</v>
      </c>
      <c r="Q107" s="24" t="s">
        <v>345</v>
      </c>
      <c r="R107" s="21" t="str">
        <f>LOOKUP(T107,{0,150,300,450,600,750,900;"0","1","2","3","4","5","6"})</f>
        <v>0</v>
      </c>
      <c r="S107" s="33" t="s">
        <v>346</v>
      </c>
      <c r="T107" s="34">
        <v>0</v>
      </c>
    </row>
    <row r="108" spans="2:20" ht="12" customHeight="1">
      <c r="B108" s="6" t="s">
        <v>347</v>
      </c>
      <c r="C108" s="21" t="str">
        <f>LOOKUP(C109,{0,201,401,601,901,1201,1501;"黑色","绿色","蓝色","紫色","红色","橙色","金色"})</f>
        <v>金色</v>
      </c>
      <c r="D108" s="8" t="s">
        <v>348</v>
      </c>
      <c r="E108" s="10">
        <v>5</v>
      </c>
      <c r="G108" s="6" t="s">
        <v>347</v>
      </c>
      <c r="H108" s="7" t="str">
        <f>LOOKUP(H109,{0,201,401,601,901,1201,1501;"黑色","绿色","蓝色","紫色","红色","橙色","金色"})</f>
        <v>绿色</v>
      </c>
      <c r="I108" s="8" t="s">
        <v>348</v>
      </c>
      <c r="J108" s="10">
        <v>2</v>
      </c>
      <c r="L108" s="6" t="s">
        <v>347</v>
      </c>
      <c r="M108" s="7" t="str">
        <f>LOOKUP(M109,{0,201,401,601,901,1201,1501;"黑色","绿色","蓝色","紫色","红色","橙色","金色"})</f>
        <v>黑色</v>
      </c>
      <c r="N108" s="8" t="s">
        <v>348</v>
      </c>
      <c r="O108" s="10">
        <v>2</v>
      </c>
      <c r="Q108" s="24" t="s">
        <v>347</v>
      </c>
      <c r="R108" s="21" t="str">
        <f>LOOKUP(R109,{0,201,401,601,901,1201,1501;"黑色","绿色","蓝色","紫色","红色","橙色","金色"})</f>
        <v>黑色</v>
      </c>
      <c r="S108" s="33" t="s">
        <v>348</v>
      </c>
      <c r="T108" s="36">
        <v>8</v>
      </c>
    </row>
    <row r="109" spans="2:20" ht="12" customHeight="1">
      <c r="B109" s="6" t="s">
        <v>349</v>
      </c>
      <c r="C109" s="7">
        <f>C117+E107</f>
        <v>2100</v>
      </c>
      <c r="D109" s="8" t="s">
        <v>350</v>
      </c>
      <c r="E109" s="10">
        <v>1</v>
      </c>
      <c r="G109" s="6" t="s">
        <v>349</v>
      </c>
      <c r="H109" s="7">
        <f>H117+J107</f>
        <v>250</v>
      </c>
      <c r="I109" s="8" t="s">
        <v>350</v>
      </c>
      <c r="J109" s="10">
        <v>5</v>
      </c>
      <c r="L109" s="6" t="s">
        <v>349</v>
      </c>
      <c r="M109" s="7">
        <f>M117+O107</f>
        <v>100</v>
      </c>
      <c r="N109" s="8" t="s">
        <v>350</v>
      </c>
      <c r="O109" s="10">
        <v>3</v>
      </c>
      <c r="Q109" s="24" t="s">
        <v>349</v>
      </c>
      <c r="R109" s="21">
        <f>R117+T107</f>
        <v>100</v>
      </c>
      <c r="S109" s="33" t="s">
        <v>350</v>
      </c>
      <c r="T109" s="36">
        <v>2</v>
      </c>
    </row>
    <row r="110" spans="2:20" ht="12" customHeight="1">
      <c r="B110" s="11" t="s">
        <v>351</v>
      </c>
      <c r="C110" s="12">
        <f>C109*20</f>
        <v>42000</v>
      </c>
      <c r="D110" s="13" t="s">
        <v>352</v>
      </c>
      <c r="E110" s="14">
        <f>C109</f>
        <v>2100</v>
      </c>
      <c r="G110" s="11" t="s">
        <v>351</v>
      </c>
      <c r="H110" s="12">
        <f>H109*20</f>
        <v>5000</v>
      </c>
      <c r="I110" s="13" t="s">
        <v>352</v>
      </c>
      <c r="J110" s="14">
        <f>H109</f>
        <v>250</v>
      </c>
      <c r="L110" s="11" t="s">
        <v>351</v>
      </c>
      <c r="M110" s="12">
        <f>M109*20</f>
        <v>2000</v>
      </c>
      <c r="N110" s="13" t="s">
        <v>352</v>
      </c>
      <c r="O110" s="14">
        <f>M109</f>
        <v>100</v>
      </c>
      <c r="Q110" s="26" t="s">
        <v>351</v>
      </c>
      <c r="R110" s="27">
        <f>R109*20</f>
        <v>2000</v>
      </c>
      <c r="S110" s="39" t="s">
        <v>352</v>
      </c>
      <c r="T110" s="40">
        <f>R109</f>
        <v>100</v>
      </c>
    </row>
    <row r="111" spans="2:20" ht="12" customHeight="1">
      <c r="B111" s="128" t="s">
        <v>408</v>
      </c>
      <c r="C111" s="129"/>
      <c r="D111" s="132" t="s">
        <v>409</v>
      </c>
      <c r="E111" s="133"/>
      <c r="G111" s="128" t="s">
        <v>410</v>
      </c>
      <c r="H111" s="129"/>
      <c r="I111" s="132" t="s">
        <v>411</v>
      </c>
      <c r="J111" s="133"/>
      <c r="L111" s="128" t="s">
        <v>412</v>
      </c>
      <c r="M111" s="129"/>
      <c r="N111" s="132" t="s">
        <v>413</v>
      </c>
      <c r="O111" s="133"/>
      <c r="Q111" s="128" t="s">
        <v>414</v>
      </c>
      <c r="R111" s="129"/>
      <c r="S111" s="132" t="s">
        <v>415</v>
      </c>
      <c r="T111" s="133"/>
    </row>
    <row r="112" spans="2:20" ht="12" customHeight="1">
      <c r="B112" s="128"/>
      <c r="C112" s="129"/>
      <c r="D112" s="132"/>
      <c r="E112" s="133"/>
      <c r="G112" s="128"/>
      <c r="H112" s="129"/>
      <c r="I112" s="132"/>
      <c r="J112" s="133"/>
      <c r="L112" s="128"/>
      <c r="M112" s="129"/>
      <c r="N112" s="132"/>
      <c r="O112" s="133"/>
      <c r="Q112" s="128"/>
      <c r="R112" s="129"/>
      <c r="S112" s="132"/>
      <c r="T112" s="133"/>
    </row>
    <row r="113" spans="2:20" ht="12" customHeight="1">
      <c r="B113" s="128"/>
      <c r="C113" s="129"/>
      <c r="D113" s="132"/>
      <c r="E113" s="133"/>
      <c r="G113" s="128"/>
      <c r="H113" s="129"/>
      <c r="I113" s="132"/>
      <c r="J113" s="133"/>
      <c r="L113" s="128"/>
      <c r="M113" s="129"/>
      <c r="N113" s="132"/>
      <c r="O113" s="133"/>
      <c r="Q113" s="128"/>
      <c r="R113" s="129"/>
      <c r="S113" s="132"/>
      <c r="T113" s="133"/>
    </row>
    <row r="114" spans="2:20" ht="12" customHeight="1">
      <c r="B114" s="128"/>
      <c r="C114" s="129"/>
      <c r="D114" s="132"/>
      <c r="E114" s="133"/>
      <c r="G114" s="128"/>
      <c r="H114" s="129"/>
      <c r="I114" s="132"/>
      <c r="J114" s="133"/>
      <c r="L114" s="128"/>
      <c r="M114" s="129"/>
      <c r="N114" s="132"/>
      <c r="O114" s="133"/>
      <c r="Q114" s="128"/>
      <c r="R114" s="129"/>
      <c r="S114" s="132"/>
      <c r="T114" s="133"/>
    </row>
    <row r="115" spans="2:20" ht="12" customHeight="1">
      <c r="B115" s="128"/>
      <c r="C115" s="129"/>
      <c r="D115" s="132"/>
      <c r="E115" s="133"/>
      <c r="G115" s="128"/>
      <c r="H115" s="129"/>
      <c r="I115" s="132"/>
      <c r="J115" s="133"/>
      <c r="L115" s="128"/>
      <c r="M115" s="129"/>
      <c r="N115" s="132"/>
      <c r="O115" s="133"/>
      <c r="Q115" s="128"/>
      <c r="R115" s="129"/>
      <c r="S115" s="132"/>
      <c r="T115" s="133"/>
    </row>
    <row r="116" spans="2:20" ht="12" customHeight="1">
      <c r="B116" s="130"/>
      <c r="C116" s="131"/>
      <c r="D116" s="132"/>
      <c r="E116" s="133"/>
      <c r="G116" s="130"/>
      <c r="H116" s="131"/>
      <c r="I116" s="132"/>
      <c r="J116" s="133"/>
      <c r="L116" s="130"/>
      <c r="M116" s="131"/>
      <c r="N116" s="132"/>
      <c r="O116" s="133"/>
      <c r="Q116" s="130"/>
      <c r="R116" s="131"/>
      <c r="S116" s="132"/>
      <c r="T116" s="133"/>
    </row>
    <row r="117" spans="2:20" ht="12" customHeight="1">
      <c r="B117" s="11" t="s">
        <v>361</v>
      </c>
      <c r="C117" s="15">
        <v>1200</v>
      </c>
      <c r="D117" s="134"/>
      <c r="E117" s="135"/>
      <c r="G117" s="11" t="s">
        <v>361</v>
      </c>
      <c r="H117" s="15">
        <v>100</v>
      </c>
      <c r="I117" s="134"/>
      <c r="J117" s="135"/>
      <c r="L117" s="11" t="s">
        <v>361</v>
      </c>
      <c r="M117" s="15">
        <v>100</v>
      </c>
      <c r="N117" s="134"/>
      <c r="O117" s="135"/>
      <c r="Q117" s="26" t="s">
        <v>361</v>
      </c>
      <c r="R117" s="28">
        <v>100</v>
      </c>
      <c r="S117" s="134"/>
      <c r="T117" s="135"/>
    </row>
    <row r="118" spans="2:20" ht="12" customHeight="1">
      <c r="B118" s="122" t="s">
        <v>416</v>
      </c>
      <c r="C118" s="123"/>
      <c r="D118" s="123"/>
      <c r="E118" s="124"/>
      <c r="G118" s="122" t="s">
        <v>417</v>
      </c>
      <c r="H118" s="123"/>
      <c r="I118" s="123"/>
      <c r="J118" s="124"/>
      <c r="L118" s="122" t="s">
        <v>418</v>
      </c>
      <c r="M118" s="123"/>
      <c r="N118" s="123"/>
      <c r="O118" s="124"/>
      <c r="Q118" s="122" t="s">
        <v>416</v>
      </c>
      <c r="R118" s="123"/>
      <c r="S118" s="123"/>
      <c r="T118" s="124"/>
    </row>
    <row r="119" spans="2:20" ht="12" customHeight="1">
      <c r="B119" s="125"/>
      <c r="C119" s="126"/>
      <c r="D119" s="126"/>
      <c r="E119" s="127"/>
      <c r="G119" s="125"/>
      <c r="H119" s="126"/>
      <c r="I119" s="126"/>
      <c r="J119" s="127"/>
      <c r="L119" s="125"/>
      <c r="M119" s="126"/>
      <c r="N119" s="126"/>
      <c r="O119" s="127"/>
      <c r="Q119" s="125"/>
      <c r="R119" s="126"/>
      <c r="S119" s="126"/>
      <c r="T119" s="127"/>
    </row>
    <row r="120" spans="2:20" ht="12" customHeight="1">
      <c r="B120" s="125"/>
      <c r="C120" s="126"/>
      <c r="D120" s="126"/>
      <c r="E120" s="127"/>
      <c r="G120" s="125"/>
      <c r="H120" s="126"/>
      <c r="I120" s="126"/>
      <c r="J120" s="127"/>
      <c r="L120" s="125"/>
      <c r="M120" s="126"/>
      <c r="N120" s="126"/>
      <c r="O120" s="127"/>
      <c r="Q120" s="125"/>
      <c r="R120" s="126"/>
      <c r="S120" s="126"/>
      <c r="T120" s="127"/>
    </row>
    <row r="121" spans="2:20" ht="12" customHeight="1">
      <c r="B121" s="125"/>
      <c r="C121" s="126"/>
      <c r="D121" s="126"/>
      <c r="E121" s="127"/>
      <c r="G121" s="125"/>
      <c r="H121" s="126"/>
      <c r="I121" s="126"/>
      <c r="J121" s="127"/>
      <c r="L121" s="125"/>
      <c r="M121" s="126"/>
      <c r="N121" s="126"/>
      <c r="O121" s="127"/>
      <c r="Q121" s="125"/>
      <c r="R121" s="126"/>
      <c r="S121" s="126"/>
      <c r="T121" s="127"/>
    </row>
    <row r="122" spans="2:20" ht="12" customHeight="1">
      <c r="B122" s="125"/>
      <c r="C122" s="126"/>
      <c r="D122" s="126"/>
      <c r="E122" s="127"/>
      <c r="G122" s="125"/>
      <c r="H122" s="126"/>
      <c r="I122" s="126"/>
      <c r="J122" s="127"/>
      <c r="L122" s="125"/>
      <c r="M122" s="126"/>
      <c r="N122" s="126"/>
      <c r="O122" s="127"/>
      <c r="Q122" s="125"/>
      <c r="R122" s="126"/>
      <c r="S122" s="126"/>
      <c r="T122" s="127"/>
    </row>
    <row r="123" spans="2:20" ht="12" customHeight="1">
      <c r="B123" s="125"/>
      <c r="C123" s="126"/>
      <c r="D123" s="126"/>
      <c r="E123" s="127"/>
      <c r="G123" s="125"/>
      <c r="H123" s="126"/>
      <c r="I123" s="126"/>
      <c r="J123" s="127"/>
      <c r="L123" s="125"/>
      <c r="M123" s="126"/>
      <c r="N123" s="126"/>
      <c r="O123" s="127"/>
      <c r="Q123" s="125"/>
      <c r="R123" s="126"/>
      <c r="S123" s="126"/>
      <c r="T123" s="127"/>
    </row>
    <row r="124" spans="2:20" ht="12" customHeight="1">
      <c r="B124" s="125"/>
      <c r="C124" s="126"/>
      <c r="D124" s="126"/>
      <c r="E124" s="127"/>
      <c r="G124" s="125"/>
      <c r="H124" s="126"/>
      <c r="I124" s="126"/>
      <c r="J124" s="127"/>
      <c r="L124" s="125"/>
      <c r="M124" s="126"/>
      <c r="N124" s="126"/>
      <c r="O124" s="127"/>
      <c r="Q124" s="125"/>
      <c r="R124" s="126"/>
      <c r="S124" s="126"/>
      <c r="T124" s="127"/>
    </row>
    <row r="125" spans="2:20" ht="12" customHeight="1">
      <c r="B125" s="125"/>
      <c r="C125" s="126"/>
      <c r="D125" s="126"/>
      <c r="E125" s="127"/>
      <c r="G125" s="125"/>
      <c r="H125" s="126"/>
      <c r="I125" s="126"/>
      <c r="J125" s="127"/>
      <c r="L125" s="125"/>
      <c r="M125" s="126"/>
      <c r="N125" s="126"/>
      <c r="O125" s="127"/>
      <c r="Q125" s="125"/>
      <c r="R125" s="126"/>
      <c r="S125" s="126"/>
      <c r="T125" s="127"/>
    </row>
    <row r="126" spans="2:20" ht="12" customHeight="1">
      <c r="B126" s="125"/>
      <c r="C126" s="126"/>
      <c r="D126" s="126"/>
      <c r="E126" s="127"/>
      <c r="G126" s="125"/>
      <c r="H126" s="126"/>
      <c r="I126" s="126"/>
      <c r="J126" s="127"/>
      <c r="L126" s="125"/>
      <c r="M126" s="126"/>
      <c r="N126" s="126"/>
      <c r="O126" s="127"/>
      <c r="Q126" s="125"/>
      <c r="R126" s="126"/>
      <c r="S126" s="126"/>
      <c r="T126" s="127"/>
    </row>
    <row r="127" spans="2:20" ht="12" customHeight="1">
      <c r="B127" s="125"/>
      <c r="C127" s="126"/>
      <c r="D127" s="126"/>
      <c r="E127" s="127"/>
      <c r="G127" s="125"/>
      <c r="H127" s="126"/>
      <c r="I127" s="126"/>
      <c r="J127" s="127"/>
      <c r="L127" s="125"/>
      <c r="M127" s="126"/>
      <c r="N127" s="126"/>
      <c r="O127" s="127"/>
      <c r="Q127" s="125"/>
      <c r="R127" s="126"/>
      <c r="S127" s="126"/>
      <c r="T127" s="127"/>
    </row>
    <row r="128" spans="2:20" ht="12" customHeight="1">
      <c r="B128" s="125"/>
      <c r="C128" s="126"/>
      <c r="D128" s="126"/>
      <c r="E128" s="127"/>
      <c r="G128" s="125"/>
      <c r="H128" s="126"/>
      <c r="I128" s="126"/>
      <c r="J128" s="127"/>
      <c r="L128" s="125"/>
      <c r="M128" s="126"/>
      <c r="N128" s="126"/>
      <c r="O128" s="127"/>
      <c r="Q128" s="125"/>
      <c r="R128" s="126"/>
      <c r="S128" s="126"/>
      <c r="T128" s="127"/>
    </row>
    <row r="129" spans="2:20" ht="12" customHeight="1">
      <c r="B129" s="119" t="s">
        <v>419</v>
      </c>
      <c r="C129" s="120"/>
      <c r="D129" s="120"/>
      <c r="E129" s="121"/>
      <c r="G129" s="119" t="s">
        <v>420</v>
      </c>
      <c r="H129" s="120"/>
      <c r="I129" s="120"/>
      <c r="J129" s="121"/>
      <c r="L129" s="119" t="s">
        <v>407</v>
      </c>
      <c r="M129" s="120"/>
      <c r="N129" s="120"/>
      <c r="O129" s="121"/>
      <c r="Q129" s="119" t="s">
        <v>421</v>
      </c>
      <c r="R129" s="120"/>
      <c r="S129" s="120"/>
      <c r="T129" s="121"/>
    </row>
    <row r="132" spans="2:20" ht="12" customHeight="1">
      <c r="B132" s="22" t="s">
        <v>343</v>
      </c>
      <c r="C132" s="23" t="s">
        <v>80</v>
      </c>
      <c r="D132" s="29" t="s">
        <v>344</v>
      </c>
      <c r="E132" s="5" t="s">
        <v>1</v>
      </c>
      <c r="G132" s="22" t="s">
        <v>343</v>
      </c>
      <c r="H132" s="23" t="s">
        <v>213</v>
      </c>
      <c r="I132" s="29" t="s">
        <v>344</v>
      </c>
      <c r="J132" s="5" t="s">
        <v>1</v>
      </c>
      <c r="L132" s="22" t="s">
        <v>343</v>
      </c>
      <c r="M132" s="23" t="s">
        <v>201</v>
      </c>
      <c r="N132" s="29" t="s">
        <v>344</v>
      </c>
      <c r="O132" s="5" t="s">
        <v>1</v>
      </c>
      <c r="Q132" s="2" t="s">
        <v>343</v>
      </c>
      <c r="R132" s="16" t="s">
        <v>195</v>
      </c>
      <c r="S132" s="4" t="s">
        <v>344</v>
      </c>
      <c r="T132" s="5" t="s">
        <v>1</v>
      </c>
    </row>
    <row r="133" spans="2:20" ht="12" customHeight="1">
      <c r="B133" s="24" t="s">
        <v>345</v>
      </c>
      <c r="C133" s="21" t="str">
        <f>LOOKUP(E133,{0,150,300,450,600,750,900;"0","1","2","3","4","5","6"})</f>
        <v>0</v>
      </c>
      <c r="D133" s="33" t="s">
        <v>346</v>
      </c>
      <c r="E133" s="34">
        <v>0</v>
      </c>
      <c r="G133" s="24" t="s">
        <v>345</v>
      </c>
      <c r="H133" s="21" t="str">
        <f>LOOKUP(J133,{0,150,300,450,600,750,900;"0","1","2","3","4","5","6"})</f>
        <v>2</v>
      </c>
      <c r="I133" s="33" t="s">
        <v>346</v>
      </c>
      <c r="J133" s="34">
        <v>300</v>
      </c>
      <c r="L133" s="24" t="s">
        <v>345</v>
      </c>
      <c r="M133" s="21" t="str">
        <f>LOOKUP(O133,{0,150,300,450,600,750,900;"0","1","2","3","4","5","6"})</f>
        <v>0</v>
      </c>
      <c r="N133" s="33" t="s">
        <v>346</v>
      </c>
      <c r="O133" s="34">
        <v>0</v>
      </c>
      <c r="Q133" s="6" t="s">
        <v>345</v>
      </c>
      <c r="R133" s="7" t="str">
        <f>LOOKUP(T133,{0,150,300,450,600,750,900;"0","1","2","3","4","5","6"})</f>
        <v>1</v>
      </c>
      <c r="S133" s="8" t="s">
        <v>346</v>
      </c>
      <c r="T133" s="9">
        <v>150</v>
      </c>
    </row>
    <row r="134" spans="2:20" ht="12" customHeight="1">
      <c r="B134" s="24" t="s">
        <v>347</v>
      </c>
      <c r="C134" s="21" t="str">
        <f>LOOKUP(C135,{0,201,401,601,901,1201,1501;"黑色","绿色","蓝色","紫色","红色","橙色","金色"})</f>
        <v>黑色</v>
      </c>
      <c r="D134" s="33" t="s">
        <v>348</v>
      </c>
      <c r="E134" s="36">
        <v>1</v>
      </c>
      <c r="G134" s="24" t="s">
        <v>347</v>
      </c>
      <c r="H134" s="21" t="str">
        <f>LOOKUP(H135,{0,201,401,601,901,1201,1501;"黑色","绿色","蓝色","紫色","红色","橙色","金色"})</f>
        <v>金色</v>
      </c>
      <c r="I134" s="33" t="s">
        <v>348</v>
      </c>
      <c r="J134" s="36">
        <v>6</v>
      </c>
      <c r="L134" s="24" t="s">
        <v>347</v>
      </c>
      <c r="M134" s="21" t="str">
        <f>LOOKUP(M135,{0,201,401,601,901,1201,1501;"黑色","绿色","蓝色","紫色","红色","橙色","金色"})</f>
        <v>橙色</v>
      </c>
      <c r="N134" s="33" t="s">
        <v>348</v>
      </c>
      <c r="O134" s="36">
        <v>1</v>
      </c>
      <c r="Q134" s="6" t="s">
        <v>347</v>
      </c>
      <c r="R134" s="49" t="str">
        <f>LOOKUP(R135,{0,201,401,601,901,1201,1501;"黑色","绿色","蓝色","紫色","红色","橙色","金色"})</f>
        <v>红色</v>
      </c>
      <c r="S134" s="8" t="s">
        <v>348</v>
      </c>
      <c r="T134" s="10">
        <v>20</v>
      </c>
    </row>
    <row r="135" spans="2:20" ht="12" customHeight="1">
      <c r="B135" s="24" t="s">
        <v>349</v>
      </c>
      <c r="C135" s="21">
        <f>C143+E133</f>
        <v>200</v>
      </c>
      <c r="D135" s="33" t="s">
        <v>350</v>
      </c>
      <c r="E135" s="36">
        <v>3</v>
      </c>
      <c r="G135" s="24" t="s">
        <v>349</v>
      </c>
      <c r="H135" s="21">
        <f>H143+J133</f>
        <v>2300</v>
      </c>
      <c r="I135" s="33" t="s">
        <v>350</v>
      </c>
      <c r="J135" s="36">
        <v>6</v>
      </c>
      <c r="L135" s="24" t="s">
        <v>349</v>
      </c>
      <c r="M135" s="21">
        <f>M143+O133</f>
        <v>1400</v>
      </c>
      <c r="N135" s="33" t="s">
        <v>350</v>
      </c>
      <c r="O135" s="36">
        <v>10</v>
      </c>
      <c r="Q135" s="6" t="s">
        <v>349</v>
      </c>
      <c r="R135" s="7">
        <f>R143+T133</f>
        <v>950</v>
      </c>
      <c r="S135" s="8" t="s">
        <v>350</v>
      </c>
      <c r="T135" s="10">
        <v>6</v>
      </c>
    </row>
    <row r="136" spans="2:20" ht="12" customHeight="1">
      <c r="B136" s="26" t="s">
        <v>351</v>
      </c>
      <c r="C136" s="27">
        <f>C135*20</f>
        <v>4000</v>
      </c>
      <c r="D136" s="39" t="s">
        <v>352</v>
      </c>
      <c r="E136" s="40">
        <f>C135</f>
        <v>200</v>
      </c>
      <c r="G136" s="26" t="s">
        <v>351</v>
      </c>
      <c r="H136" s="27">
        <f>H135*20</f>
        <v>46000</v>
      </c>
      <c r="I136" s="39" t="s">
        <v>352</v>
      </c>
      <c r="J136" s="40">
        <f>H135</f>
        <v>2300</v>
      </c>
      <c r="L136" s="26" t="s">
        <v>351</v>
      </c>
      <c r="M136" s="27">
        <f>M135*20</f>
        <v>28000</v>
      </c>
      <c r="N136" s="39" t="s">
        <v>352</v>
      </c>
      <c r="O136" s="40">
        <f>M135</f>
        <v>1400</v>
      </c>
      <c r="Q136" s="11" t="s">
        <v>351</v>
      </c>
      <c r="R136" s="12">
        <f>R135*20</f>
        <v>19000</v>
      </c>
      <c r="S136" s="13" t="s">
        <v>352</v>
      </c>
      <c r="T136" s="14">
        <f>R135</f>
        <v>950</v>
      </c>
    </row>
    <row r="137" spans="2:20" ht="12" customHeight="1">
      <c r="B137" s="128" t="s">
        <v>422</v>
      </c>
      <c r="C137" s="129"/>
      <c r="D137" s="132" t="s">
        <v>423</v>
      </c>
      <c r="E137" s="133"/>
      <c r="G137" s="128" t="s">
        <v>424</v>
      </c>
      <c r="H137" s="129"/>
      <c r="I137" s="132" t="s">
        <v>425</v>
      </c>
      <c r="J137" s="133"/>
      <c r="L137" s="128" t="s">
        <v>426</v>
      </c>
      <c r="M137" s="129"/>
      <c r="N137" s="132" t="s">
        <v>427</v>
      </c>
      <c r="O137" s="133"/>
      <c r="Q137" s="128" t="s">
        <v>428</v>
      </c>
      <c r="R137" s="129"/>
      <c r="S137" s="132" t="s">
        <v>429</v>
      </c>
      <c r="T137" s="133"/>
    </row>
    <row r="138" spans="2:20" ht="12" customHeight="1">
      <c r="B138" s="128"/>
      <c r="C138" s="129"/>
      <c r="D138" s="132"/>
      <c r="E138" s="133"/>
      <c r="G138" s="128"/>
      <c r="H138" s="129"/>
      <c r="I138" s="132"/>
      <c r="J138" s="133"/>
      <c r="L138" s="128"/>
      <c r="M138" s="129"/>
      <c r="N138" s="132"/>
      <c r="O138" s="133"/>
      <c r="Q138" s="128"/>
      <c r="R138" s="129"/>
      <c r="S138" s="132"/>
      <c r="T138" s="133"/>
    </row>
    <row r="139" spans="2:20" ht="12" customHeight="1">
      <c r="B139" s="128"/>
      <c r="C139" s="129"/>
      <c r="D139" s="132"/>
      <c r="E139" s="133"/>
      <c r="G139" s="128"/>
      <c r="H139" s="129"/>
      <c r="I139" s="132"/>
      <c r="J139" s="133"/>
      <c r="L139" s="128"/>
      <c r="M139" s="129"/>
      <c r="N139" s="132"/>
      <c r="O139" s="133"/>
      <c r="Q139" s="128"/>
      <c r="R139" s="129"/>
      <c r="S139" s="132"/>
      <c r="T139" s="133"/>
    </row>
    <row r="140" spans="2:20" ht="12" customHeight="1">
      <c r="B140" s="128"/>
      <c r="C140" s="129"/>
      <c r="D140" s="132"/>
      <c r="E140" s="133"/>
      <c r="G140" s="128"/>
      <c r="H140" s="129"/>
      <c r="I140" s="132"/>
      <c r="J140" s="133"/>
      <c r="L140" s="128"/>
      <c r="M140" s="129"/>
      <c r="N140" s="132"/>
      <c r="O140" s="133"/>
      <c r="Q140" s="128"/>
      <c r="R140" s="129"/>
      <c r="S140" s="132"/>
      <c r="T140" s="133"/>
    </row>
    <row r="141" spans="2:20" ht="12" customHeight="1">
      <c r="B141" s="128"/>
      <c r="C141" s="129"/>
      <c r="D141" s="132"/>
      <c r="E141" s="133"/>
      <c r="G141" s="128"/>
      <c r="H141" s="129"/>
      <c r="I141" s="132"/>
      <c r="J141" s="133"/>
      <c r="L141" s="128"/>
      <c r="M141" s="129"/>
      <c r="N141" s="132"/>
      <c r="O141" s="133"/>
      <c r="Q141" s="128"/>
      <c r="R141" s="129"/>
      <c r="S141" s="132"/>
      <c r="T141" s="133"/>
    </row>
    <row r="142" spans="2:20" ht="12" customHeight="1">
      <c r="B142" s="130"/>
      <c r="C142" s="131"/>
      <c r="D142" s="132"/>
      <c r="E142" s="133"/>
      <c r="G142" s="130"/>
      <c r="H142" s="131"/>
      <c r="I142" s="132"/>
      <c r="J142" s="133"/>
      <c r="L142" s="130"/>
      <c r="M142" s="131"/>
      <c r="N142" s="132"/>
      <c r="O142" s="133"/>
      <c r="Q142" s="130"/>
      <c r="R142" s="131"/>
      <c r="S142" s="132"/>
      <c r="T142" s="133"/>
    </row>
    <row r="143" spans="2:20" ht="12" customHeight="1">
      <c r="B143" s="26" t="s">
        <v>361</v>
      </c>
      <c r="C143" s="28">
        <v>200</v>
      </c>
      <c r="D143" s="134"/>
      <c r="E143" s="135"/>
      <c r="G143" s="26" t="s">
        <v>361</v>
      </c>
      <c r="H143" s="28">
        <v>2000</v>
      </c>
      <c r="I143" s="134"/>
      <c r="J143" s="135"/>
      <c r="L143" s="26" t="s">
        <v>361</v>
      </c>
      <c r="M143" s="28">
        <v>1400</v>
      </c>
      <c r="N143" s="134"/>
      <c r="O143" s="135"/>
      <c r="Q143" s="11" t="s">
        <v>361</v>
      </c>
      <c r="R143" s="15">
        <v>800</v>
      </c>
      <c r="S143" s="134"/>
      <c r="T143" s="135"/>
    </row>
    <row r="144" spans="2:20" ht="12" customHeight="1">
      <c r="B144" s="122" t="s">
        <v>416</v>
      </c>
      <c r="C144" s="123"/>
      <c r="D144" s="123"/>
      <c r="E144" s="124"/>
      <c r="G144" s="122" t="s">
        <v>430</v>
      </c>
      <c r="H144" s="123"/>
      <c r="I144" s="123"/>
      <c r="J144" s="124"/>
      <c r="L144" s="122" t="s">
        <v>431</v>
      </c>
      <c r="M144" s="123"/>
      <c r="N144" s="123"/>
      <c r="O144" s="124"/>
      <c r="Q144" s="122" t="s">
        <v>416</v>
      </c>
      <c r="R144" s="123"/>
      <c r="S144" s="123"/>
      <c r="T144" s="124"/>
    </row>
    <row r="145" spans="2:20" ht="12" customHeight="1">
      <c r="B145" s="125"/>
      <c r="C145" s="126"/>
      <c r="D145" s="126"/>
      <c r="E145" s="127"/>
      <c r="G145" s="125"/>
      <c r="H145" s="126"/>
      <c r="I145" s="126"/>
      <c r="J145" s="127"/>
      <c r="L145" s="125"/>
      <c r="M145" s="126"/>
      <c r="N145" s="126"/>
      <c r="O145" s="127"/>
      <c r="Q145" s="125"/>
      <c r="R145" s="126"/>
      <c r="S145" s="126"/>
      <c r="T145" s="127"/>
    </row>
    <row r="146" spans="2:20" ht="12" customHeight="1">
      <c r="B146" s="125"/>
      <c r="C146" s="126"/>
      <c r="D146" s="126"/>
      <c r="E146" s="127"/>
      <c r="G146" s="125"/>
      <c r="H146" s="126"/>
      <c r="I146" s="126"/>
      <c r="J146" s="127"/>
      <c r="L146" s="125"/>
      <c r="M146" s="126"/>
      <c r="N146" s="126"/>
      <c r="O146" s="127"/>
      <c r="Q146" s="125"/>
      <c r="R146" s="126"/>
      <c r="S146" s="126"/>
      <c r="T146" s="127"/>
    </row>
    <row r="147" spans="2:20" ht="12" customHeight="1">
      <c r="B147" s="125"/>
      <c r="C147" s="126"/>
      <c r="D147" s="126"/>
      <c r="E147" s="127"/>
      <c r="G147" s="125"/>
      <c r="H147" s="126"/>
      <c r="I147" s="126"/>
      <c r="J147" s="127"/>
      <c r="L147" s="125"/>
      <c r="M147" s="126"/>
      <c r="N147" s="126"/>
      <c r="O147" s="127"/>
      <c r="Q147" s="125"/>
      <c r="R147" s="126"/>
      <c r="S147" s="126"/>
      <c r="T147" s="127"/>
    </row>
    <row r="148" spans="2:20" ht="12" customHeight="1">
      <c r="B148" s="125"/>
      <c r="C148" s="126"/>
      <c r="D148" s="126"/>
      <c r="E148" s="127"/>
      <c r="G148" s="125"/>
      <c r="H148" s="126"/>
      <c r="I148" s="126"/>
      <c r="J148" s="127"/>
      <c r="L148" s="125"/>
      <c r="M148" s="126"/>
      <c r="N148" s="126"/>
      <c r="O148" s="127"/>
      <c r="Q148" s="125"/>
      <c r="R148" s="126"/>
      <c r="S148" s="126"/>
      <c r="T148" s="127"/>
    </row>
    <row r="149" spans="2:20" ht="12" customHeight="1">
      <c r="B149" s="125"/>
      <c r="C149" s="126"/>
      <c r="D149" s="126"/>
      <c r="E149" s="127"/>
      <c r="G149" s="125"/>
      <c r="H149" s="126"/>
      <c r="I149" s="126"/>
      <c r="J149" s="127"/>
      <c r="L149" s="125"/>
      <c r="M149" s="126"/>
      <c r="N149" s="126"/>
      <c r="O149" s="127"/>
      <c r="Q149" s="125"/>
      <c r="R149" s="126"/>
      <c r="S149" s="126"/>
      <c r="T149" s="127"/>
    </row>
    <row r="150" spans="2:20" ht="12" customHeight="1">
      <c r="B150" s="125"/>
      <c r="C150" s="126"/>
      <c r="D150" s="126"/>
      <c r="E150" s="127"/>
      <c r="G150" s="125"/>
      <c r="H150" s="126"/>
      <c r="I150" s="126"/>
      <c r="J150" s="127"/>
      <c r="L150" s="125"/>
      <c r="M150" s="126"/>
      <c r="N150" s="126"/>
      <c r="O150" s="127"/>
      <c r="Q150" s="125"/>
      <c r="R150" s="126"/>
      <c r="S150" s="126"/>
      <c r="T150" s="127"/>
    </row>
    <row r="151" spans="2:20" ht="12" customHeight="1">
      <c r="B151" s="125"/>
      <c r="C151" s="126"/>
      <c r="D151" s="126"/>
      <c r="E151" s="127"/>
      <c r="G151" s="125"/>
      <c r="H151" s="126"/>
      <c r="I151" s="126"/>
      <c r="J151" s="127"/>
      <c r="L151" s="125"/>
      <c r="M151" s="126"/>
      <c r="N151" s="126"/>
      <c r="O151" s="127"/>
      <c r="Q151" s="125"/>
      <c r="R151" s="126"/>
      <c r="S151" s="126"/>
      <c r="T151" s="127"/>
    </row>
    <row r="152" spans="2:20" ht="12" customHeight="1">
      <c r="B152" s="125"/>
      <c r="C152" s="126"/>
      <c r="D152" s="126"/>
      <c r="E152" s="127"/>
      <c r="G152" s="125"/>
      <c r="H152" s="126"/>
      <c r="I152" s="126"/>
      <c r="J152" s="127"/>
      <c r="L152" s="125"/>
      <c r="M152" s="126"/>
      <c r="N152" s="126"/>
      <c r="O152" s="127"/>
      <c r="Q152" s="125"/>
      <c r="R152" s="126"/>
      <c r="S152" s="126"/>
      <c r="T152" s="127"/>
    </row>
    <row r="153" spans="2:20" ht="12" customHeight="1">
      <c r="B153" s="125"/>
      <c r="C153" s="126"/>
      <c r="D153" s="126"/>
      <c r="E153" s="127"/>
      <c r="G153" s="125"/>
      <c r="H153" s="126"/>
      <c r="I153" s="126"/>
      <c r="J153" s="127"/>
      <c r="L153" s="125"/>
      <c r="M153" s="126"/>
      <c r="N153" s="126"/>
      <c r="O153" s="127"/>
      <c r="Q153" s="125"/>
      <c r="R153" s="126"/>
      <c r="S153" s="126"/>
      <c r="T153" s="127"/>
    </row>
    <row r="154" spans="2:20" ht="12" customHeight="1">
      <c r="B154" s="125"/>
      <c r="C154" s="126"/>
      <c r="D154" s="126"/>
      <c r="E154" s="127"/>
      <c r="G154" s="125"/>
      <c r="H154" s="126"/>
      <c r="I154" s="126"/>
      <c r="J154" s="127"/>
      <c r="L154" s="125"/>
      <c r="M154" s="126"/>
      <c r="N154" s="126"/>
      <c r="O154" s="127"/>
      <c r="Q154" s="125"/>
      <c r="R154" s="126"/>
      <c r="S154" s="126"/>
      <c r="T154" s="127"/>
    </row>
    <row r="155" spans="2:20" ht="12" customHeight="1">
      <c r="B155" s="119" t="s">
        <v>432</v>
      </c>
      <c r="C155" s="120"/>
      <c r="D155" s="120"/>
      <c r="E155" s="121"/>
      <c r="G155" s="119" t="s">
        <v>433</v>
      </c>
      <c r="H155" s="120"/>
      <c r="I155" s="120"/>
      <c r="J155" s="121"/>
      <c r="L155" s="119" t="s">
        <v>434</v>
      </c>
      <c r="M155" s="120"/>
      <c r="N155" s="120"/>
      <c r="O155" s="121"/>
      <c r="Q155" s="119" t="s">
        <v>435</v>
      </c>
      <c r="R155" s="120"/>
      <c r="S155" s="120"/>
      <c r="T155" s="121"/>
    </row>
    <row r="158" spans="2:20" ht="12" customHeight="1">
      <c r="B158" s="2" t="s">
        <v>343</v>
      </c>
      <c r="C158" s="16" t="s">
        <v>133</v>
      </c>
      <c r="D158" s="4" t="s">
        <v>344</v>
      </c>
      <c r="E158" s="5" t="s">
        <v>1</v>
      </c>
      <c r="G158" s="2" t="s">
        <v>343</v>
      </c>
      <c r="H158" s="16" t="s">
        <v>170</v>
      </c>
      <c r="I158" s="4" t="s">
        <v>344</v>
      </c>
      <c r="J158" s="5" t="s">
        <v>1</v>
      </c>
      <c r="L158" s="22" t="s">
        <v>343</v>
      </c>
      <c r="M158" s="23" t="s">
        <v>141</v>
      </c>
      <c r="N158" s="29" t="s">
        <v>344</v>
      </c>
      <c r="O158" s="5" t="s">
        <v>1</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88" t="s">
        <v>345</v>
      </c>
      <c r="M159" s="21" t="str">
        <f>LOOKUP(O159,{0,150,300,450,600,750,900;"0","1","2","3","4","5","6"})</f>
        <v>1</v>
      </c>
      <c r="N159" s="89" t="s">
        <v>346</v>
      </c>
      <c r="O159" s="34">
        <v>150</v>
      </c>
    </row>
    <row r="160" spans="2:20" ht="12" customHeight="1">
      <c r="B160" s="6" t="s">
        <v>347</v>
      </c>
      <c r="C160" s="49" t="str">
        <f>LOOKUP(C161,{0,201,401,601,901,1201,1501;"黑色","绿色","蓝色","紫色","红色","橙色","金色"})</f>
        <v>蓝色</v>
      </c>
      <c r="D160" s="8" t="s">
        <v>348</v>
      </c>
      <c r="E160" s="10">
        <v>1</v>
      </c>
      <c r="G160" s="6" t="s">
        <v>347</v>
      </c>
      <c r="H160" s="49" t="str">
        <f>LOOKUP(H161,{0,201,401,601,901,1201,1501;"黑色","绿色","蓝色","紫色","红色","橙色","金色"})</f>
        <v>紫色</v>
      </c>
      <c r="I160" s="8" t="s">
        <v>348</v>
      </c>
      <c r="J160" s="10">
        <v>5</v>
      </c>
      <c r="L160" s="24" t="s">
        <v>347</v>
      </c>
      <c r="M160" s="37" t="str">
        <f>LOOKUP(M161,{0,201,401,601,901,1201,1501;"黑色","绿色","蓝色","紫色","红色","橙色","金色"})</f>
        <v>蓝色</v>
      </c>
      <c r="N160" s="33" t="s">
        <v>348</v>
      </c>
      <c r="O160" s="36">
        <v>3</v>
      </c>
    </row>
    <row r="161" spans="2:15" ht="12" customHeight="1">
      <c r="B161" s="6" t="s">
        <v>349</v>
      </c>
      <c r="C161" s="7">
        <f>C169+E159</f>
        <v>450</v>
      </c>
      <c r="D161" s="8" t="s">
        <v>350</v>
      </c>
      <c r="E161" s="10">
        <v>1</v>
      </c>
      <c r="G161" s="6" t="s">
        <v>349</v>
      </c>
      <c r="H161" s="7">
        <f>H169+J159</f>
        <v>700</v>
      </c>
      <c r="I161" s="8" t="s">
        <v>350</v>
      </c>
      <c r="J161" s="10">
        <v>5</v>
      </c>
      <c r="L161" s="24" t="s">
        <v>349</v>
      </c>
      <c r="M161" s="21">
        <f>M169+O159</f>
        <v>450</v>
      </c>
      <c r="N161" s="33" t="s">
        <v>350</v>
      </c>
      <c r="O161" s="36">
        <v>5</v>
      </c>
    </row>
    <row r="162" spans="2:15" ht="12" customHeight="1">
      <c r="B162" s="11" t="s">
        <v>351</v>
      </c>
      <c r="C162" s="12">
        <f>C161*20</f>
        <v>9000</v>
      </c>
      <c r="D162" s="13" t="s">
        <v>352</v>
      </c>
      <c r="E162" s="14">
        <f>C161</f>
        <v>450</v>
      </c>
      <c r="G162" s="11" t="s">
        <v>351</v>
      </c>
      <c r="H162" s="12">
        <f>H161*20</f>
        <v>14000</v>
      </c>
      <c r="I162" s="13" t="s">
        <v>352</v>
      </c>
      <c r="J162" s="14">
        <f>H161</f>
        <v>700</v>
      </c>
      <c r="L162" s="26" t="s">
        <v>351</v>
      </c>
      <c r="M162" s="27">
        <f>M161*20</f>
        <v>9000</v>
      </c>
      <c r="N162" s="90" t="s">
        <v>352</v>
      </c>
      <c r="O162" s="40">
        <f>M161</f>
        <v>450</v>
      </c>
    </row>
    <row r="163" spans="2:15" ht="12" customHeight="1">
      <c r="B163" s="128" t="s">
        <v>436</v>
      </c>
      <c r="C163" s="129"/>
      <c r="D163" s="132" t="s">
        <v>437</v>
      </c>
      <c r="E163" s="133"/>
      <c r="G163" s="128" t="s">
        <v>438</v>
      </c>
      <c r="H163" s="129"/>
      <c r="I163" s="132" t="s">
        <v>439</v>
      </c>
      <c r="J163" s="133"/>
      <c r="L163" s="128" t="s">
        <v>440</v>
      </c>
      <c r="M163" s="129"/>
      <c r="N163" s="132" t="s">
        <v>441</v>
      </c>
      <c r="O163" s="133"/>
    </row>
    <row r="164" spans="2:15" ht="12" customHeight="1">
      <c r="B164" s="128"/>
      <c r="C164" s="129"/>
      <c r="D164" s="132"/>
      <c r="E164" s="133"/>
      <c r="G164" s="128"/>
      <c r="H164" s="129"/>
      <c r="I164" s="132"/>
      <c r="J164" s="133"/>
      <c r="L164" s="128"/>
      <c r="M164" s="129"/>
      <c r="N164" s="132"/>
      <c r="O164" s="133"/>
    </row>
    <row r="165" spans="2:15" ht="12" customHeight="1">
      <c r="B165" s="128"/>
      <c r="C165" s="129"/>
      <c r="D165" s="132"/>
      <c r="E165" s="133"/>
      <c r="G165" s="128"/>
      <c r="H165" s="129"/>
      <c r="I165" s="132"/>
      <c r="J165" s="133"/>
      <c r="L165" s="128"/>
      <c r="M165" s="129"/>
      <c r="N165" s="132"/>
      <c r="O165" s="133"/>
    </row>
    <row r="166" spans="2:15" ht="12" customHeight="1">
      <c r="B166" s="128"/>
      <c r="C166" s="129"/>
      <c r="D166" s="132"/>
      <c r="E166" s="133"/>
      <c r="G166" s="128"/>
      <c r="H166" s="129"/>
      <c r="I166" s="132"/>
      <c r="J166" s="133"/>
      <c r="L166" s="128"/>
      <c r="M166" s="129"/>
      <c r="N166" s="132"/>
      <c r="O166" s="133"/>
    </row>
    <row r="167" spans="2:15" ht="12" customHeight="1">
      <c r="B167" s="128"/>
      <c r="C167" s="129"/>
      <c r="D167" s="132"/>
      <c r="E167" s="133"/>
      <c r="G167" s="128"/>
      <c r="H167" s="129"/>
      <c r="I167" s="132"/>
      <c r="J167" s="133"/>
      <c r="L167" s="128"/>
      <c r="M167" s="129"/>
      <c r="N167" s="132"/>
      <c r="O167" s="133"/>
    </row>
    <row r="168" spans="2:15" ht="12" customHeight="1">
      <c r="B168" s="130"/>
      <c r="C168" s="131"/>
      <c r="D168" s="132"/>
      <c r="E168" s="133"/>
      <c r="G168" s="130"/>
      <c r="H168" s="131"/>
      <c r="I168" s="132"/>
      <c r="J168" s="133"/>
      <c r="L168" s="130"/>
      <c r="M168" s="131"/>
      <c r="N168" s="132"/>
      <c r="O168" s="133"/>
    </row>
    <row r="169" spans="2:15" ht="12" customHeight="1">
      <c r="B169" s="11" t="s">
        <v>361</v>
      </c>
      <c r="C169" s="15">
        <v>450</v>
      </c>
      <c r="D169" s="134"/>
      <c r="E169" s="135"/>
      <c r="G169" s="11" t="s">
        <v>361</v>
      </c>
      <c r="H169" s="15">
        <v>700</v>
      </c>
      <c r="I169" s="134"/>
      <c r="J169" s="135"/>
      <c r="L169" s="26" t="s">
        <v>361</v>
      </c>
      <c r="M169" s="28">
        <v>300</v>
      </c>
      <c r="N169" s="134"/>
      <c r="O169" s="135"/>
    </row>
    <row r="170" spans="2:15" ht="12" customHeight="1">
      <c r="B170" s="122" t="s">
        <v>442</v>
      </c>
      <c r="C170" s="123"/>
      <c r="D170" s="123"/>
      <c r="E170" s="124"/>
      <c r="G170" s="122"/>
      <c r="H170" s="123"/>
      <c r="I170" s="123"/>
      <c r="J170" s="124"/>
      <c r="L170" s="122" t="s">
        <v>416</v>
      </c>
      <c r="M170" s="123"/>
      <c r="N170" s="123"/>
      <c r="O170" s="124"/>
    </row>
    <row r="171" spans="2:15" ht="12" customHeight="1">
      <c r="B171" s="125"/>
      <c r="C171" s="126"/>
      <c r="D171" s="126"/>
      <c r="E171" s="127"/>
      <c r="G171" s="125"/>
      <c r="H171" s="126"/>
      <c r="I171" s="126"/>
      <c r="J171" s="127"/>
      <c r="L171" s="125"/>
      <c r="M171" s="126"/>
      <c r="N171" s="126"/>
      <c r="O171" s="127"/>
    </row>
    <row r="172" spans="2:15" ht="12" customHeight="1">
      <c r="B172" s="125"/>
      <c r="C172" s="126"/>
      <c r="D172" s="126"/>
      <c r="E172" s="127"/>
      <c r="G172" s="125"/>
      <c r="H172" s="126"/>
      <c r="I172" s="126"/>
      <c r="J172" s="127"/>
      <c r="L172" s="125"/>
      <c r="M172" s="126"/>
      <c r="N172" s="126"/>
      <c r="O172" s="127"/>
    </row>
    <row r="173" spans="2:15" ht="12" customHeight="1">
      <c r="B173" s="125"/>
      <c r="C173" s="126"/>
      <c r="D173" s="126"/>
      <c r="E173" s="127"/>
      <c r="G173" s="125"/>
      <c r="H173" s="126"/>
      <c r="I173" s="126"/>
      <c r="J173" s="127"/>
      <c r="L173" s="125"/>
      <c r="M173" s="126"/>
      <c r="N173" s="126"/>
      <c r="O173" s="127"/>
    </row>
    <row r="174" spans="2:15" ht="12" customHeight="1">
      <c r="B174" s="125"/>
      <c r="C174" s="126"/>
      <c r="D174" s="126"/>
      <c r="E174" s="127"/>
      <c r="G174" s="125"/>
      <c r="H174" s="126"/>
      <c r="I174" s="126"/>
      <c r="J174" s="127"/>
      <c r="L174" s="125"/>
      <c r="M174" s="126"/>
      <c r="N174" s="126"/>
      <c r="O174" s="127"/>
    </row>
    <row r="175" spans="2:15" ht="12" customHeight="1">
      <c r="B175" s="125"/>
      <c r="C175" s="126"/>
      <c r="D175" s="126"/>
      <c r="E175" s="127"/>
      <c r="G175" s="125"/>
      <c r="H175" s="126"/>
      <c r="I175" s="126"/>
      <c r="J175" s="127"/>
      <c r="L175" s="125"/>
      <c r="M175" s="126"/>
      <c r="N175" s="126"/>
      <c r="O175" s="127"/>
    </row>
    <row r="176" spans="2:15" ht="12" customHeight="1">
      <c r="B176" s="125"/>
      <c r="C176" s="126"/>
      <c r="D176" s="126"/>
      <c r="E176" s="127"/>
      <c r="G176" s="125"/>
      <c r="H176" s="126"/>
      <c r="I176" s="126"/>
      <c r="J176" s="127"/>
      <c r="L176" s="125"/>
      <c r="M176" s="126"/>
      <c r="N176" s="126"/>
      <c r="O176" s="127"/>
    </row>
    <row r="177" spans="2:15" ht="12" customHeight="1">
      <c r="B177" s="125"/>
      <c r="C177" s="126"/>
      <c r="D177" s="126"/>
      <c r="E177" s="127"/>
      <c r="G177" s="125"/>
      <c r="H177" s="126"/>
      <c r="I177" s="126"/>
      <c r="J177" s="127"/>
      <c r="L177" s="125"/>
      <c r="M177" s="126"/>
      <c r="N177" s="126"/>
      <c r="O177" s="127"/>
    </row>
    <row r="178" spans="2:15" ht="12" customHeight="1">
      <c r="B178" s="125"/>
      <c r="C178" s="126"/>
      <c r="D178" s="126"/>
      <c r="E178" s="127"/>
      <c r="G178" s="125"/>
      <c r="H178" s="126"/>
      <c r="I178" s="126"/>
      <c r="J178" s="127"/>
      <c r="L178" s="125"/>
      <c r="M178" s="126"/>
      <c r="N178" s="126"/>
      <c r="O178" s="127"/>
    </row>
    <row r="179" spans="2:15" ht="12" customHeight="1">
      <c r="B179" s="125"/>
      <c r="C179" s="126"/>
      <c r="D179" s="126"/>
      <c r="E179" s="127"/>
      <c r="G179" s="125"/>
      <c r="H179" s="126"/>
      <c r="I179" s="126"/>
      <c r="J179" s="127"/>
      <c r="L179" s="125"/>
      <c r="M179" s="126"/>
      <c r="N179" s="126"/>
      <c r="O179" s="127"/>
    </row>
    <row r="180" spans="2:15" ht="12" customHeight="1">
      <c r="B180" s="125"/>
      <c r="C180" s="126"/>
      <c r="D180" s="126"/>
      <c r="E180" s="127"/>
      <c r="G180" s="125"/>
      <c r="H180" s="126"/>
      <c r="I180" s="126"/>
      <c r="J180" s="127"/>
      <c r="L180" s="125"/>
      <c r="M180" s="126"/>
      <c r="N180" s="126"/>
      <c r="O180" s="127"/>
    </row>
    <row r="181" spans="2:15" ht="12" customHeight="1">
      <c r="B181" s="119" t="s">
        <v>443</v>
      </c>
      <c r="C181" s="120"/>
      <c r="D181" s="120"/>
      <c r="E181" s="121"/>
      <c r="G181" s="119" t="s">
        <v>444</v>
      </c>
      <c r="H181" s="120"/>
      <c r="I181" s="120"/>
      <c r="J181" s="121"/>
      <c r="L181" s="119" t="s">
        <v>445</v>
      </c>
      <c r="M181" s="120"/>
      <c r="N181" s="120"/>
      <c r="O181" s="121"/>
    </row>
  </sheetData>
  <mergeCells count="108">
    <mergeCell ref="Q118:T128"/>
    <mergeCell ref="B118:E128"/>
    <mergeCell ref="G118:J128"/>
    <mergeCell ref="L118:O128"/>
    <mergeCell ref="G137:H142"/>
    <mergeCell ref="Q137:R142"/>
    <mergeCell ref="I137:J143"/>
    <mergeCell ref="S137:T143"/>
    <mergeCell ref="I59:J65"/>
    <mergeCell ref="S59:T65"/>
    <mergeCell ref="G66:J76"/>
    <mergeCell ref="L66:O76"/>
    <mergeCell ref="Q66:T76"/>
    <mergeCell ref="B92:E102"/>
    <mergeCell ref="G92:J102"/>
    <mergeCell ref="B33:C38"/>
    <mergeCell ref="L33:M38"/>
    <mergeCell ref="D33:E39"/>
    <mergeCell ref="N33:O39"/>
    <mergeCell ref="B40:E50"/>
    <mergeCell ref="G33:H38"/>
    <mergeCell ref="Q33:R38"/>
    <mergeCell ref="I33:J39"/>
    <mergeCell ref="L92:O102"/>
    <mergeCell ref="Q92:T102"/>
    <mergeCell ref="G85:H90"/>
    <mergeCell ref="Q85:R90"/>
    <mergeCell ref="I85:J91"/>
    <mergeCell ref="S85:T91"/>
    <mergeCell ref="G59:H64"/>
    <mergeCell ref="Q59:R64"/>
    <mergeCell ref="G40:J50"/>
    <mergeCell ref="L40:O50"/>
    <mergeCell ref="Q40:T50"/>
    <mergeCell ref="B85:C90"/>
    <mergeCell ref="L85:M90"/>
    <mergeCell ref="D85:E91"/>
    <mergeCell ref="N85:O91"/>
    <mergeCell ref="B59:C64"/>
    <mergeCell ref="L59:M64"/>
    <mergeCell ref="D59:E65"/>
    <mergeCell ref="N59:O65"/>
    <mergeCell ref="B66:E76"/>
    <mergeCell ref="B7:C12"/>
    <mergeCell ref="L7:M12"/>
    <mergeCell ref="D7:E13"/>
    <mergeCell ref="N7:O13"/>
    <mergeCell ref="B14:E24"/>
    <mergeCell ref="G7:H12"/>
    <mergeCell ref="Q7:R12"/>
    <mergeCell ref="I7:J13"/>
    <mergeCell ref="S7:T13"/>
    <mergeCell ref="G14:J24"/>
    <mergeCell ref="L14:O24"/>
    <mergeCell ref="Q14:T24"/>
    <mergeCell ref="B181:E181"/>
    <mergeCell ref="G181:J181"/>
    <mergeCell ref="L181:O181"/>
    <mergeCell ref="Q144:T154"/>
    <mergeCell ref="B163:C168"/>
    <mergeCell ref="L163:M168"/>
    <mergeCell ref="D163:E169"/>
    <mergeCell ref="N163:O169"/>
    <mergeCell ref="B170:E180"/>
    <mergeCell ref="G163:H168"/>
    <mergeCell ref="I163:J169"/>
    <mergeCell ref="G170:J180"/>
    <mergeCell ref="B144:E154"/>
    <mergeCell ref="G144:J154"/>
    <mergeCell ref="L144:O154"/>
    <mergeCell ref="L170:O180"/>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11:C116"/>
    <mergeCell ref="L111:M116"/>
    <mergeCell ref="D111:E117"/>
    <mergeCell ref="N111:O117"/>
    <mergeCell ref="B137:C142"/>
    <mergeCell ref="L137:M142"/>
    <mergeCell ref="D137:E143"/>
    <mergeCell ref="N137:O143"/>
    <mergeCell ref="G111:H116"/>
    <mergeCell ref="Q111:R116"/>
    <mergeCell ref="I111:J117"/>
    <mergeCell ref="S111:T117"/>
    <mergeCell ref="B25:E25"/>
    <mergeCell ref="G25:J25"/>
    <mergeCell ref="L25:O25"/>
    <mergeCell ref="Q25:T25"/>
    <mergeCell ref="B51:E51"/>
    <mergeCell ref="G51:J51"/>
    <mergeCell ref="L51:O51"/>
    <mergeCell ref="Q51:T51"/>
    <mergeCell ref="B77:E77"/>
    <mergeCell ref="G77:J77"/>
    <mergeCell ref="L77:O77"/>
    <mergeCell ref="Q77:T77"/>
    <mergeCell ref="S33:T39"/>
  </mergeCells>
  <phoneticPr fontId="14" type="noConversion"/>
  <conditionalFormatting sqref="C4">
    <cfRule type="cellIs" dxfId="2337" priority="232" operator="equal">
      <formula>"橙色"</formula>
    </cfRule>
    <cfRule type="cellIs" dxfId="2336" priority="233" operator="equal">
      <formula>"橙色"</formula>
    </cfRule>
    <cfRule type="cellIs" dxfId="2335" priority="234" operator="equal">
      <formula>"红色"</formula>
    </cfRule>
    <cfRule type="cellIs" dxfId="2334" priority="235" operator="equal">
      <formula>"紫色"</formula>
    </cfRule>
    <cfRule type="cellIs" dxfId="2333" priority="236" operator="equal">
      <formula>"蓝色"</formula>
    </cfRule>
    <cfRule type="cellIs" dxfId="2332" priority="237" operator="equal">
      <formula>"绿色"</formula>
    </cfRule>
    <cfRule type="cellIs" dxfId="2331" priority="238" operator="equal">
      <formula>"黑色"</formula>
    </cfRule>
  </conditionalFormatting>
  <conditionalFormatting sqref="H4">
    <cfRule type="cellIs" dxfId="2330" priority="225" operator="equal">
      <formula>"橙色"</formula>
    </cfRule>
    <cfRule type="cellIs" dxfId="2329" priority="226" operator="equal">
      <formula>"橙色"</formula>
    </cfRule>
    <cfRule type="cellIs" dxfId="2328" priority="227" operator="equal">
      <formula>"红色"</formula>
    </cfRule>
    <cfRule type="cellIs" dxfId="2327" priority="228" operator="equal">
      <formula>"紫色"</formula>
    </cfRule>
    <cfRule type="cellIs" dxfId="2326" priority="229" operator="equal">
      <formula>"蓝色"</formula>
    </cfRule>
    <cfRule type="cellIs" dxfId="2325" priority="230" operator="equal">
      <formula>"绿色"</formula>
    </cfRule>
    <cfRule type="cellIs" dxfId="2324" priority="231" operator="equal">
      <formula>"黑色"</formula>
    </cfRule>
  </conditionalFormatting>
  <conditionalFormatting sqref="M4">
    <cfRule type="cellIs" dxfId="2323" priority="218" operator="equal">
      <formula>"橙色"</formula>
    </cfRule>
    <cfRule type="cellIs" dxfId="2322" priority="219" operator="equal">
      <formula>"橙色"</formula>
    </cfRule>
    <cfRule type="cellIs" dxfId="2321" priority="220" operator="equal">
      <formula>"红色"</formula>
    </cfRule>
    <cfRule type="cellIs" dxfId="2320" priority="221" operator="equal">
      <formula>"紫色"</formula>
    </cfRule>
    <cfRule type="cellIs" dxfId="2319" priority="222" operator="equal">
      <formula>"蓝色"</formula>
    </cfRule>
    <cfRule type="cellIs" dxfId="2318" priority="223" operator="equal">
      <formula>"绿色"</formula>
    </cfRule>
    <cfRule type="cellIs" dxfId="2317" priority="224" operator="equal">
      <formula>"黑色"</formula>
    </cfRule>
  </conditionalFormatting>
  <conditionalFormatting sqref="R4">
    <cfRule type="cellIs" dxfId="2316" priority="211" operator="equal">
      <formula>"橙色"</formula>
    </cfRule>
    <cfRule type="cellIs" dxfId="2315" priority="212" operator="equal">
      <formula>"橙色"</formula>
    </cfRule>
    <cfRule type="cellIs" dxfId="2314" priority="213" operator="equal">
      <formula>"红色"</formula>
    </cfRule>
    <cfRule type="cellIs" dxfId="2313" priority="214" operator="equal">
      <formula>"紫色"</formula>
    </cfRule>
    <cfRule type="cellIs" dxfId="2312" priority="215" operator="equal">
      <formula>"蓝色"</formula>
    </cfRule>
    <cfRule type="cellIs" dxfId="2311" priority="216" operator="equal">
      <formula>"绿色"</formula>
    </cfRule>
    <cfRule type="cellIs" dxfId="2310" priority="217" operator="equal">
      <formula>"黑色"</formula>
    </cfRule>
  </conditionalFormatting>
  <conditionalFormatting sqref="C30">
    <cfRule type="cellIs" dxfId="2309" priority="204" operator="equal">
      <formula>"橙色"</formula>
    </cfRule>
    <cfRule type="cellIs" dxfId="2308" priority="205" operator="equal">
      <formula>"橙色"</formula>
    </cfRule>
    <cfRule type="cellIs" dxfId="2307" priority="206" operator="equal">
      <formula>"红色"</formula>
    </cfRule>
    <cfRule type="cellIs" dxfId="2306" priority="207" operator="equal">
      <formula>"紫色"</formula>
    </cfRule>
    <cfRule type="cellIs" dxfId="2305" priority="208" operator="equal">
      <formula>"蓝色"</formula>
    </cfRule>
    <cfRule type="cellIs" dxfId="2304" priority="209" operator="equal">
      <formula>"绿色"</formula>
    </cfRule>
    <cfRule type="cellIs" dxfId="2303" priority="210" operator="equal">
      <formula>"黑色"</formula>
    </cfRule>
  </conditionalFormatting>
  <conditionalFormatting sqref="H30">
    <cfRule type="cellIs" dxfId="2302" priority="197" operator="equal">
      <formula>"橙色"</formula>
    </cfRule>
    <cfRule type="cellIs" dxfId="2301" priority="198" operator="equal">
      <formula>"橙色"</formula>
    </cfRule>
    <cfRule type="cellIs" dxfId="2300" priority="199" operator="equal">
      <formula>"红色"</formula>
    </cfRule>
    <cfRule type="cellIs" dxfId="2299" priority="200" operator="equal">
      <formula>"紫色"</formula>
    </cfRule>
    <cfRule type="cellIs" dxfId="2298" priority="201" operator="equal">
      <formula>"蓝色"</formula>
    </cfRule>
    <cfRule type="cellIs" dxfId="2297" priority="202" operator="equal">
      <formula>"绿色"</formula>
    </cfRule>
    <cfRule type="cellIs" dxfId="2296" priority="203" operator="equal">
      <formula>"黑色"</formula>
    </cfRule>
  </conditionalFormatting>
  <conditionalFormatting sqref="M30">
    <cfRule type="cellIs" dxfId="2295" priority="190" operator="equal">
      <formula>"橙色"</formula>
    </cfRule>
    <cfRule type="cellIs" dxfId="2294" priority="191" operator="equal">
      <formula>"橙色"</formula>
    </cfRule>
    <cfRule type="cellIs" dxfId="2293" priority="192" operator="equal">
      <formula>"红色"</formula>
    </cfRule>
    <cfRule type="cellIs" dxfId="2292" priority="193" operator="equal">
      <formula>"紫色"</formula>
    </cfRule>
    <cfRule type="cellIs" dxfId="2291" priority="194" operator="equal">
      <formula>"蓝色"</formula>
    </cfRule>
    <cfRule type="cellIs" dxfId="2290" priority="195" operator="equal">
      <formula>"绿色"</formula>
    </cfRule>
    <cfRule type="cellIs" dxfId="2289" priority="196" operator="equal">
      <formula>"黑色"</formula>
    </cfRule>
  </conditionalFormatting>
  <conditionalFormatting sqref="R30">
    <cfRule type="cellIs" dxfId="2288" priority="183" operator="equal">
      <formula>"橙色"</formula>
    </cfRule>
    <cfRule type="cellIs" dxfId="2287" priority="184" operator="equal">
      <formula>"橙色"</formula>
    </cfRule>
    <cfRule type="cellIs" dxfId="2286" priority="185" operator="equal">
      <formula>"红色"</formula>
    </cfRule>
    <cfRule type="cellIs" dxfId="2285" priority="186" operator="equal">
      <formula>"紫色"</formula>
    </cfRule>
    <cfRule type="cellIs" dxfId="2284" priority="187" operator="equal">
      <formula>"蓝色"</formula>
    </cfRule>
    <cfRule type="cellIs" dxfId="2283" priority="188" operator="equal">
      <formula>"绿色"</formula>
    </cfRule>
    <cfRule type="cellIs" dxfId="2282" priority="189" operator="equal">
      <formula>"黑色"</formula>
    </cfRule>
  </conditionalFormatting>
  <conditionalFormatting sqref="C56">
    <cfRule type="cellIs" dxfId="2281" priority="176" operator="equal">
      <formula>"橙色"</formula>
    </cfRule>
    <cfRule type="cellIs" dxfId="2280" priority="177" operator="equal">
      <formula>"橙色"</formula>
    </cfRule>
    <cfRule type="cellIs" dxfId="2279" priority="178" operator="equal">
      <formula>"红色"</formula>
    </cfRule>
    <cfRule type="cellIs" dxfId="2278" priority="179" operator="equal">
      <formula>"紫色"</formula>
    </cfRule>
    <cfRule type="cellIs" dxfId="2277" priority="180" operator="equal">
      <formula>"蓝色"</formula>
    </cfRule>
    <cfRule type="cellIs" dxfId="2276" priority="181" operator="equal">
      <formula>"绿色"</formula>
    </cfRule>
    <cfRule type="cellIs" dxfId="2275" priority="182" operator="equal">
      <formula>"黑色"</formula>
    </cfRule>
  </conditionalFormatting>
  <conditionalFormatting sqref="H56">
    <cfRule type="cellIs" dxfId="2274" priority="169" operator="equal">
      <formula>"橙色"</formula>
    </cfRule>
    <cfRule type="cellIs" dxfId="2273" priority="170" operator="equal">
      <formula>"橙色"</formula>
    </cfRule>
    <cfRule type="cellIs" dxfId="2272" priority="171" operator="equal">
      <formula>"红色"</formula>
    </cfRule>
    <cfRule type="cellIs" dxfId="2271" priority="172" operator="equal">
      <formula>"紫色"</formula>
    </cfRule>
    <cfRule type="cellIs" dxfId="2270" priority="173" operator="equal">
      <formula>"蓝色"</formula>
    </cfRule>
    <cfRule type="cellIs" dxfId="2269" priority="174" operator="equal">
      <formula>"绿色"</formula>
    </cfRule>
    <cfRule type="cellIs" dxfId="2268" priority="175" operator="equal">
      <formula>"黑色"</formula>
    </cfRule>
  </conditionalFormatting>
  <conditionalFormatting sqref="M56">
    <cfRule type="cellIs" dxfId="2267" priority="162" operator="equal">
      <formula>"橙色"</formula>
    </cfRule>
    <cfRule type="cellIs" dxfId="2266" priority="163" operator="equal">
      <formula>"橙色"</formula>
    </cfRule>
    <cfRule type="cellIs" dxfId="2265" priority="164" operator="equal">
      <formula>"红色"</formula>
    </cfRule>
    <cfRule type="cellIs" dxfId="2264" priority="165" operator="equal">
      <formula>"紫色"</formula>
    </cfRule>
    <cfRule type="cellIs" dxfId="2263" priority="166" operator="equal">
      <formula>"蓝色"</formula>
    </cfRule>
    <cfRule type="cellIs" dxfId="2262" priority="167" operator="equal">
      <formula>"绿色"</formula>
    </cfRule>
    <cfRule type="cellIs" dxfId="2261" priority="168" operator="equal">
      <formula>"黑色"</formula>
    </cfRule>
  </conditionalFormatting>
  <conditionalFormatting sqref="R56">
    <cfRule type="cellIs" dxfId="2260" priority="155" operator="equal">
      <formula>"橙色"</formula>
    </cfRule>
    <cfRule type="cellIs" dxfId="2259" priority="156" operator="equal">
      <formula>"橙色"</formula>
    </cfRule>
    <cfRule type="cellIs" dxfId="2258" priority="157" operator="equal">
      <formula>"红色"</formula>
    </cfRule>
    <cfRule type="cellIs" dxfId="2257" priority="158" operator="equal">
      <formula>"紫色"</formula>
    </cfRule>
    <cfRule type="cellIs" dxfId="2256" priority="159" operator="equal">
      <formula>"蓝色"</formula>
    </cfRule>
    <cfRule type="cellIs" dxfId="2255" priority="160" operator="equal">
      <formula>"绿色"</formula>
    </cfRule>
    <cfRule type="cellIs" dxfId="2254" priority="161" operator="equal">
      <formula>"黑色"</formula>
    </cfRule>
  </conditionalFormatting>
  <conditionalFormatting sqref="C82">
    <cfRule type="cellIs" dxfId="2253" priority="148" operator="equal">
      <formula>"橙色"</formula>
    </cfRule>
    <cfRule type="cellIs" dxfId="2252" priority="149" operator="equal">
      <formula>"橙色"</formula>
    </cfRule>
    <cfRule type="cellIs" dxfId="2251" priority="150" operator="equal">
      <formula>"红色"</formula>
    </cfRule>
    <cfRule type="cellIs" dxfId="2250" priority="151" operator="equal">
      <formula>"紫色"</formula>
    </cfRule>
    <cfRule type="cellIs" dxfId="2249" priority="152" operator="equal">
      <formula>"蓝色"</formula>
    </cfRule>
    <cfRule type="cellIs" dxfId="2248" priority="153" operator="equal">
      <formula>"绿色"</formula>
    </cfRule>
    <cfRule type="cellIs" dxfId="2247" priority="154" operator="equal">
      <formula>"黑色"</formula>
    </cfRule>
  </conditionalFormatting>
  <conditionalFormatting sqref="H82">
    <cfRule type="cellIs" dxfId="2246" priority="141" operator="equal">
      <formula>"橙色"</formula>
    </cfRule>
    <cfRule type="cellIs" dxfId="2245" priority="142" operator="equal">
      <formula>"橙色"</formula>
    </cfRule>
    <cfRule type="cellIs" dxfId="2244" priority="143" operator="equal">
      <formula>"红色"</formula>
    </cfRule>
    <cfRule type="cellIs" dxfId="2243" priority="144" operator="equal">
      <formula>"紫色"</formula>
    </cfRule>
    <cfRule type="cellIs" dxfId="2242" priority="145" operator="equal">
      <formula>"蓝色"</formula>
    </cfRule>
    <cfRule type="cellIs" dxfId="2241" priority="146" operator="equal">
      <formula>"绿色"</formula>
    </cfRule>
    <cfRule type="cellIs" dxfId="2240" priority="147" operator="equal">
      <formula>"黑色"</formula>
    </cfRule>
  </conditionalFormatting>
  <conditionalFormatting sqref="M82">
    <cfRule type="cellIs" dxfId="2239" priority="134" operator="equal">
      <formula>"橙色"</formula>
    </cfRule>
    <cfRule type="cellIs" dxfId="2238" priority="135" operator="equal">
      <formula>"橙色"</formula>
    </cfRule>
    <cfRule type="cellIs" dxfId="2237" priority="136" operator="equal">
      <formula>"红色"</formula>
    </cfRule>
    <cfRule type="cellIs" dxfId="2236" priority="137" operator="equal">
      <formula>"紫色"</formula>
    </cfRule>
    <cfRule type="cellIs" dxfId="2235" priority="138" operator="equal">
      <formula>"蓝色"</formula>
    </cfRule>
    <cfRule type="cellIs" dxfId="2234" priority="139" operator="equal">
      <formula>"绿色"</formula>
    </cfRule>
    <cfRule type="cellIs" dxfId="2233" priority="140" operator="equal">
      <formula>"黑色"</formula>
    </cfRule>
  </conditionalFormatting>
  <conditionalFormatting sqref="R82">
    <cfRule type="cellIs" dxfId="2232" priority="29" operator="equal">
      <formula>"金色"</formula>
    </cfRule>
    <cfRule type="cellIs" dxfId="2231" priority="30" operator="equal">
      <formula>"橙色"</formula>
    </cfRule>
    <cfRule type="cellIs" dxfId="2230" priority="31" operator="equal">
      <formula>"红色"</formula>
    </cfRule>
    <cfRule type="cellIs" dxfId="2229" priority="32" operator="equal">
      <formula>"紫色"</formula>
    </cfRule>
    <cfRule type="cellIs" dxfId="2228" priority="33" operator="equal">
      <formula>"蓝色"</formula>
    </cfRule>
    <cfRule type="cellIs" dxfId="2227" priority="34" operator="equal">
      <formula>"绿色"</formula>
    </cfRule>
    <cfRule type="cellIs" dxfId="2226" priority="35" operator="equal">
      <formula>"黑色"</formula>
    </cfRule>
  </conditionalFormatting>
  <conditionalFormatting sqref="C108">
    <cfRule type="cellIs" dxfId="2225" priority="36" operator="equal">
      <formula>"金色"</formula>
    </cfRule>
    <cfRule type="cellIs" dxfId="2224" priority="37" operator="equal">
      <formula>"橙色"</formula>
    </cfRule>
    <cfRule type="cellIs" dxfId="2223" priority="38" operator="equal">
      <formula>"红色"</formula>
    </cfRule>
    <cfRule type="cellIs" dxfId="2222" priority="39" operator="equal">
      <formula>"紫色"</formula>
    </cfRule>
    <cfRule type="cellIs" dxfId="2221" priority="40" operator="equal">
      <formula>"蓝色"</formula>
    </cfRule>
    <cfRule type="cellIs" dxfId="2220" priority="41" operator="equal">
      <formula>"绿色"</formula>
    </cfRule>
    <cfRule type="cellIs" dxfId="2219" priority="42" operator="equal">
      <formula>"黑色"</formula>
    </cfRule>
  </conditionalFormatting>
  <conditionalFormatting sqref="H108">
    <cfRule type="cellIs" dxfId="2218" priority="106" operator="equal">
      <formula>"橙色"</formula>
    </cfRule>
    <cfRule type="cellIs" dxfId="2217" priority="107" operator="equal">
      <formula>"橙色"</formula>
    </cfRule>
    <cfRule type="cellIs" dxfId="2216" priority="108" operator="equal">
      <formula>"红色"</formula>
    </cfRule>
    <cfRule type="cellIs" dxfId="2215" priority="109" operator="equal">
      <formula>"紫色"</formula>
    </cfRule>
    <cfRule type="cellIs" dxfId="2214" priority="110" operator="equal">
      <formula>"蓝色"</formula>
    </cfRule>
    <cfRule type="cellIs" dxfId="2213" priority="111" operator="equal">
      <formula>"绿色"</formula>
    </cfRule>
    <cfRule type="cellIs" dxfId="2212" priority="112" operator="equal">
      <formula>"黑色"</formula>
    </cfRule>
  </conditionalFormatting>
  <conditionalFormatting sqref="M108">
    <cfRule type="cellIs" dxfId="2211" priority="99" operator="equal">
      <formula>"橙色"</formula>
    </cfRule>
    <cfRule type="cellIs" dxfId="2210" priority="100" operator="equal">
      <formula>"橙色"</formula>
    </cfRule>
    <cfRule type="cellIs" dxfId="2209" priority="101" operator="equal">
      <formula>"红色"</formula>
    </cfRule>
    <cfRule type="cellIs" dxfId="2208" priority="102" operator="equal">
      <formula>"紫色"</formula>
    </cfRule>
    <cfRule type="cellIs" dxfId="2207" priority="103" operator="equal">
      <formula>"蓝色"</formula>
    </cfRule>
    <cfRule type="cellIs" dxfId="2206" priority="104" operator="equal">
      <formula>"绿色"</formula>
    </cfRule>
    <cfRule type="cellIs" dxfId="2205" priority="105" operator="equal">
      <formula>"黑色"</formula>
    </cfRule>
  </conditionalFormatting>
  <conditionalFormatting sqref="R108">
    <cfRule type="cellIs" dxfId="2204" priority="78" operator="equal">
      <formula>"橙色"</formula>
    </cfRule>
    <cfRule type="cellIs" dxfId="2203" priority="79" operator="equal">
      <formula>"橙色"</formula>
    </cfRule>
    <cfRule type="cellIs" dxfId="2202" priority="80" operator="equal">
      <formula>"红色"</formula>
    </cfRule>
    <cfRule type="cellIs" dxfId="2201" priority="81" operator="equal">
      <formula>"紫色"</formula>
    </cfRule>
    <cfRule type="cellIs" dxfId="2200" priority="82" operator="equal">
      <formula>"蓝色"</formula>
    </cfRule>
    <cfRule type="cellIs" dxfId="2199" priority="83" operator="equal">
      <formula>"绿色"</formula>
    </cfRule>
    <cfRule type="cellIs" dxfId="2198" priority="84" operator="equal">
      <formula>"黑色"</formula>
    </cfRule>
  </conditionalFormatting>
  <conditionalFormatting sqref="C134">
    <cfRule type="cellIs" dxfId="2197" priority="71" operator="equal">
      <formula>"金色"</formula>
    </cfRule>
    <cfRule type="cellIs" dxfId="2196" priority="72" operator="equal">
      <formula>"橙色"</formula>
    </cfRule>
    <cfRule type="cellIs" dxfId="2195" priority="73" operator="equal">
      <formula>"红色"</formula>
    </cfRule>
    <cfRule type="cellIs" dxfId="2194" priority="74" operator="equal">
      <formula>"紫色"</formula>
    </cfRule>
    <cfRule type="cellIs" dxfId="2193" priority="75" operator="equal">
      <formula>"蓝色"</formula>
    </cfRule>
    <cfRule type="cellIs" dxfId="2192" priority="76" operator="equal">
      <formula>"绿色"</formula>
    </cfRule>
    <cfRule type="cellIs" dxfId="2191" priority="77" operator="equal">
      <formula>"黑色"</formula>
    </cfRule>
  </conditionalFormatting>
  <conditionalFormatting sqref="H134">
    <cfRule type="cellIs" dxfId="2190" priority="43" operator="equal">
      <formula>"金色"</formula>
    </cfRule>
    <cfRule type="cellIs" dxfId="2189" priority="44" operator="equal">
      <formula>"橙色"</formula>
    </cfRule>
    <cfRule type="cellIs" dxfId="2188" priority="45" operator="equal">
      <formula>"红色"</formula>
    </cfRule>
    <cfRule type="cellIs" dxfId="2187" priority="46" operator="equal">
      <formula>"紫色"</formula>
    </cfRule>
    <cfRule type="cellIs" dxfId="2186" priority="47" operator="equal">
      <formula>"蓝色"</formula>
    </cfRule>
    <cfRule type="cellIs" dxfId="2185" priority="48" operator="equal">
      <formula>"绿色"</formula>
    </cfRule>
    <cfRule type="cellIs" dxfId="2184" priority="49" operator="equal">
      <formula>"黑色"</formula>
    </cfRule>
  </conditionalFormatting>
  <conditionalFormatting sqref="M134">
    <cfRule type="cellIs" dxfId="2183" priority="50" operator="equal">
      <formula>"金色"</formula>
    </cfRule>
    <cfRule type="cellIs" dxfId="2182" priority="51" operator="equal">
      <formula>"橙色"</formula>
    </cfRule>
    <cfRule type="cellIs" dxfId="2181" priority="52" operator="equal">
      <formula>"红色"</formula>
    </cfRule>
    <cfRule type="cellIs" dxfId="2180" priority="53" operator="equal">
      <formula>"紫色"</formula>
    </cfRule>
    <cfRule type="cellIs" dxfId="2179" priority="54" operator="equal">
      <formula>"蓝色"</formula>
    </cfRule>
    <cfRule type="cellIs" dxfId="2178" priority="55" operator="equal">
      <formula>"绿色"</formula>
    </cfRule>
    <cfRule type="cellIs" dxfId="2177" priority="56" operator="equal">
      <formula>"黑色"</formula>
    </cfRule>
  </conditionalFormatting>
  <conditionalFormatting sqref="R134">
    <cfRule type="cellIs" dxfId="2176" priority="28" operator="equal">
      <formula>"黑色"</formula>
    </cfRule>
    <cfRule type="cellIs" dxfId="2175" priority="27" operator="equal">
      <formula>"绿色"</formula>
    </cfRule>
    <cfRule type="cellIs" dxfId="2174" priority="26" operator="equal">
      <formula>"蓝色"</formula>
    </cfRule>
    <cfRule type="cellIs" dxfId="2173" priority="25" operator="equal">
      <formula>"紫色"</formula>
    </cfRule>
    <cfRule type="cellIs" dxfId="2172" priority="24" operator="equal">
      <formula>"红色"</formula>
    </cfRule>
    <cfRule type="cellIs" dxfId="2171" priority="23" operator="equal">
      <formula>"橙色"</formula>
    </cfRule>
    <cfRule type="cellIs" dxfId="2170" priority="22" operator="equal">
      <formula>"橙色"</formula>
    </cfRule>
  </conditionalFormatting>
  <conditionalFormatting sqref="C160">
    <cfRule type="cellIs" dxfId="2169" priority="21" operator="equal">
      <formula>"黑色"</formula>
    </cfRule>
    <cfRule type="cellIs" dxfId="2168" priority="20" operator="equal">
      <formula>"绿色"</formula>
    </cfRule>
    <cfRule type="cellIs" dxfId="2167" priority="19" operator="equal">
      <formula>"蓝色"</formula>
    </cfRule>
    <cfRule type="cellIs" dxfId="2166" priority="18" operator="equal">
      <formula>"紫色"</formula>
    </cfRule>
    <cfRule type="cellIs" dxfId="2165" priority="17" operator="equal">
      <formula>"红色"</formula>
    </cfRule>
    <cfRule type="cellIs" dxfId="2164" priority="16" operator="equal">
      <formula>"橙色"</formula>
    </cfRule>
    <cfRule type="cellIs" dxfId="2163" priority="15" operator="equal">
      <formula>"橙色"</formula>
    </cfRule>
  </conditionalFormatting>
  <conditionalFormatting sqref="H160">
    <cfRule type="cellIs" dxfId="2162" priority="14" operator="equal">
      <formula>"黑色"</formula>
    </cfRule>
    <cfRule type="cellIs" dxfId="2161" priority="13" operator="equal">
      <formula>"绿色"</formula>
    </cfRule>
    <cfRule type="cellIs" dxfId="2160" priority="12" operator="equal">
      <formula>"蓝色"</formula>
    </cfRule>
    <cfRule type="cellIs" dxfId="2159" priority="11" operator="equal">
      <formula>"紫色"</formula>
    </cfRule>
    <cfRule type="cellIs" dxfId="2158" priority="10" operator="equal">
      <formula>"红色"</formula>
    </cfRule>
    <cfRule type="cellIs" dxfId="2157" priority="9" operator="equal">
      <formula>"橙色"</formula>
    </cfRule>
    <cfRule type="cellIs" dxfId="2156" priority="8" operator="equal">
      <formula>"橙色"</formula>
    </cfRule>
  </conditionalFormatting>
  <conditionalFormatting sqref="M160">
    <cfRule type="cellIs" dxfId="2155" priority="7" operator="equal">
      <formula>"黑色"</formula>
    </cfRule>
    <cfRule type="cellIs" dxfId="2154" priority="6" operator="equal">
      <formula>"绿色"</formula>
    </cfRule>
    <cfRule type="cellIs" dxfId="2153" priority="5" operator="equal">
      <formula>"蓝色"</formula>
    </cfRule>
    <cfRule type="cellIs" dxfId="2152" priority="4" operator="equal">
      <formula>"紫色"</formula>
    </cfRule>
    <cfRule type="cellIs" dxfId="2151" priority="3" operator="equal">
      <formula>"红色"</formula>
    </cfRule>
    <cfRule type="cellIs" dxfId="2150" priority="2" operator="equal">
      <formula>"橙色"</formula>
    </cfRule>
    <cfRule type="cellIs" dxfId="2149"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xr:uid="{00000000-0002-0000-01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xr:uid="{00000000-0002-0000-0100-000001000000}">
      <formula1>"0,150,300,450,600,750,900"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11"/>
  <sheetViews>
    <sheetView topLeftCell="A248" workbookViewId="0">
      <selection activeCell="N267" sqref="N267:O273"/>
    </sheetView>
  </sheetViews>
  <sheetFormatPr defaultColWidth="8.875" defaultRowHeight="12" customHeight="1"/>
  <cols>
    <col min="1" max="16384" width="8.875" style="1"/>
  </cols>
  <sheetData>
    <row r="2" spans="2:20" ht="12" customHeight="1">
      <c r="B2" s="2" t="s">
        <v>343</v>
      </c>
      <c r="C2" s="16" t="s">
        <v>81</v>
      </c>
      <c r="D2" s="4" t="s">
        <v>344</v>
      </c>
      <c r="E2" s="5" t="s">
        <v>2</v>
      </c>
      <c r="G2" s="2" t="s">
        <v>343</v>
      </c>
      <c r="H2" s="16" t="s">
        <v>32</v>
      </c>
      <c r="I2" s="4" t="s">
        <v>344</v>
      </c>
      <c r="J2" s="5" t="s">
        <v>2</v>
      </c>
      <c r="L2" s="2" t="s">
        <v>343</v>
      </c>
      <c r="M2" s="16" t="s">
        <v>42</v>
      </c>
      <c r="N2" s="4" t="s">
        <v>344</v>
      </c>
      <c r="O2" s="5" t="s">
        <v>2</v>
      </c>
      <c r="Q2" s="2" t="s">
        <v>343</v>
      </c>
      <c r="R2" s="16" t="s">
        <v>108</v>
      </c>
      <c r="S2" s="4" t="s">
        <v>344</v>
      </c>
      <c r="T2" s="5" t="s">
        <v>2</v>
      </c>
    </row>
    <row r="3" spans="2:20" ht="12" customHeight="1">
      <c r="B3" s="6" t="s">
        <v>345</v>
      </c>
      <c r="C3" s="7" t="str">
        <f>LOOKUP(E3,{0,150,300,450,600,750,900;"0","1","2","3","4","5","6"})</f>
        <v>1</v>
      </c>
      <c r="D3" s="8" t="s">
        <v>346</v>
      </c>
      <c r="E3" s="9">
        <v>150</v>
      </c>
      <c r="G3" s="6" t="s">
        <v>345</v>
      </c>
      <c r="H3" s="7" t="str">
        <f>LOOKUP(J3,{0,150,300,450,600,750,900;"0","1","2","3","4","5","6"})</f>
        <v>1</v>
      </c>
      <c r="I3" s="8" t="s">
        <v>346</v>
      </c>
      <c r="J3" s="9">
        <v>150</v>
      </c>
      <c r="L3" s="6" t="s">
        <v>345</v>
      </c>
      <c r="M3" s="7" t="str">
        <f>LOOKUP(O3,{0,150,300,450,600,750,900;"0","1","2","3","4","5","6"})</f>
        <v>0</v>
      </c>
      <c r="N3" s="8" t="s">
        <v>346</v>
      </c>
      <c r="O3" s="9">
        <v>0</v>
      </c>
      <c r="Q3" s="6" t="s">
        <v>345</v>
      </c>
      <c r="R3" s="7" t="str">
        <f>LOOKUP(T3,{0,150,300,450,600,750,900;"0","1","2","3","4","5","6"})</f>
        <v>6</v>
      </c>
      <c r="S3" s="8" t="s">
        <v>346</v>
      </c>
      <c r="T3" s="9">
        <v>900</v>
      </c>
    </row>
    <row r="4" spans="2:20" ht="12" customHeight="1">
      <c r="B4" s="6" t="s">
        <v>347</v>
      </c>
      <c r="C4" s="7" t="str">
        <f>LOOKUP(C5,{0,201,401,601,901,1201,1501;"黑色","绿色","蓝色","紫色","红色","橙色","金色"})</f>
        <v>绿色</v>
      </c>
      <c r="D4" s="8" t="s">
        <v>348</v>
      </c>
      <c r="E4" s="10">
        <v>4</v>
      </c>
      <c r="G4" s="6" t="s">
        <v>347</v>
      </c>
      <c r="H4" s="7" t="str">
        <f>LOOKUP(H5,{0,201,401,601,901,1201,1501;"黑色","绿色","蓝色","紫色","红色","橙色","金色"})</f>
        <v>黑色</v>
      </c>
      <c r="I4" s="8" t="s">
        <v>348</v>
      </c>
      <c r="J4" s="10">
        <v>5</v>
      </c>
      <c r="L4" s="6" t="s">
        <v>347</v>
      </c>
      <c r="M4" s="7" t="str">
        <f>LOOKUP(M5,{0,201,401,601,901,1201,1501;"黑色","绿色","蓝色","紫色","红色","橙色","金色"})</f>
        <v>黑色</v>
      </c>
      <c r="N4" s="8" t="s">
        <v>348</v>
      </c>
      <c r="O4" s="10">
        <v>4</v>
      </c>
      <c r="Q4" s="6" t="s">
        <v>347</v>
      </c>
      <c r="R4" s="7" t="str">
        <f>LOOKUP(R5,{0,201,401,601,901,1201,1501;"黑色","绿色","蓝色","紫色","红色","橙色","金色"})</f>
        <v>绿色</v>
      </c>
      <c r="S4" s="8" t="s">
        <v>348</v>
      </c>
      <c r="T4" s="10">
        <v>200</v>
      </c>
    </row>
    <row r="5" spans="2:20" ht="12" customHeight="1">
      <c r="B5" s="6" t="s">
        <v>349</v>
      </c>
      <c r="C5" s="7">
        <f>C13+E3</f>
        <v>250</v>
      </c>
      <c r="D5" s="8" t="s">
        <v>350</v>
      </c>
      <c r="E5" s="10">
        <v>10</v>
      </c>
      <c r="G5" s="6" t="s">
        <v>349</v>
      </c>
      <c r="H5" s="7">
        <f>H13+J3</f>
        <v>150</v>
      </c>
      <c r="I5" s="8" t="s">
        <v>350</v>
      </c>
      <c r="J5" s="10">
        <v>6</v>
      </c>
      <c r="L5" s="6" t="s">
        <v>349</v>
      </c>
      <c r="M5" s="7">
        <f>M13+O3</f>
        <v>200</v>
      </c>
      <c r="N5" s="8" t="s">
        <v>350</v>
      </c>
      <c r="O5" s="10">
        <v>6</v>
      </c>
      <c r="Q5" s="6" t="s">
        <v>349</v>
      </c>
      <c r="R5" s="7">
        <f>R13+T3</f>
        <v>400</v>
      </c>
      <c r="S5" s="8" t="s">
        <v>350</v>
      </c>
      <c r="T5" s="10">
        <v>30</v>
      </c>
    </row>
    <row r="6" spans="2:20" ht="12" customHeight="1">
      <c r="B6" s="11" t="s">
        <v>351</v>
      </c>
      <c r="C6" s="12">
        <f>C5*20</f>
        <v>5000</v>
      </c>
      <c r="D6" s="13" t="s">
        <v>352</v>
      </c>
      <c r="E6" s="14">
        <f>C5</f>
        <v>250</v>
      </c>
      <c r="G6" s="11" t="s">
        <v>351</v>
      </c>
      <c r="H6" s="12">
        <f>H5*20</f>
        <v>3000</v>
      </c>
      <c r="I6" s="13" t="s">
        <v>352</v>
      </c>
      <c r="J6" s="14">
        <f>H5</f>
        <v>150</v>
      </c>
      <c r="L6" s="11" t="s">
        <v>351</v>
      </c>
      <c r="M6" s="12">
        <f>M5*20</f>
        <v>4000</v>
      </c>
      <c r="N6" s="13" t="s">
        <v>352</v>
      </c>
      <c r="O6" s="14">
        <f>M5</f>
        <v>200</v>
      </c>
      <c r="Q6" s="11" t="s">
        <v>351</v>
      </c>
      <c r="R6" s="12">
        <f>R5*20</f>
        <v>8000</v>
      </c>
      <c r="S6" s="13" t="s">
        <v>352</v>
      </c>
      <c r="T6" s="14">
        <f>R5</f>
        <v>400</v>
      </c>
    </row>
    <row r="7" spans="2:20" ht="12" customHeight="1">
      <c r="B7" s="128" t="s">
        <v>446</v>
      </c>
      <c r="C7" s="129"/>
      <c r="D7" s="132" t="s">
        <v>447</v>
      </c>
      <c r="E7" s="133"/>
      <c r="G7" s="128" t="s">
        <v>357</v>
      </c>
      <c r="H7" s="129"/>
      <c r="I7" s="132" t="s">
        <v>448</v>
      </c>
      <c r="J7" s="133"/>
      <c r="L7" s="128" t="s">
        <v>449</v>
      </c>
      <c r="M7" s="129"/>
      <c r="N7" s="132" t="s">
        <v>450</v>
      </c>
      <c r="O7" s="133"/>
      <c r="Q7" s="128" t="s">
        <v>451</v>
      </c>
      <c r="R7" s="129"/>
      <c r="S7" s="132" t="s">
        <v>452</v>
      </c>
      <c r="T7" s="133"/>
    </row>
    <row r="8" spans="2:20" ht="12" customHeight="1">
      <c r="B8" s="128"/>
      <c r="C8" s="129"/>
      <c r="D8" s="132"/>
      <c r="E8" s="133"/>
      <c r="G8" s="128"/>
      <c r="H8" s="129"/>
      <c r="I8" s="132"/>
      <c r="J8" s="133"/>
      <c r="L8" s="128"/>
      <c r="M8" s="129"/>
      <c r="N8" s="132"/>
      <c r="O8" s="133"/>
      <c r="Q8" s="128"/>
      <c r="R8" s="129"/>
      <c r="S8" s="132"/>
      <c r="T8" s="133"/>
    </row>
    <row r="9" spans="2:20" ht="12" customHeight="1">
      <c r="B9" s="128"/>
      <c r="C9" s="129"/>
      <c r="D9" s="132"/>
      <c r="E9" s="133"/>
      <c r="G9" s="128"/>
      <c r="H9" s="129"/>
      <c r="I9" s="132"/>
      <c r="J9" s="133"/>
      <c r="L9" s="128"/>
      <c r="M9" s="129"/>
      <c r="N9" s="132"/>
      <c r="O9" s="133"/>
      <c r="Q9" s="128"/>
      <c r="R9" s="129"/>
      <c r="S9" s="132"/>
      <c r="T9" s="133"/>
    </row>
    <row r="10" spans="2:20" ht="12" customHeight="1">
      <c r="B10" s="128"/>
      <c r="C10" s="129"/>
      <c r="D10" s="132"/>
      <c r="E10" s="133"/>
      <c r="G10" s="128"/>
      <c r="H10" s="129"/>
      <c r="I10" s="132"/>
      <c r="J10" s="133"/>
      <c r="L10" s="128"/>
      <c r="M10" s="129"/>
      <c r="N10" s="132"/>
      <c r="O10" s="133"/>
      <c r="Q10" s="128"/>
      <c r="R10" s="129"/>
      <c r="S10" s="132"/>
      <c r="T10" s="133"/>
    </row>
    <row r="11" spans="2:20" ht="12" customHeight="1">
      <c r="B11" s="128"/>
      <c r="C11" s="129"/>
      <c r="D11" s="132"/>
      <c r="E11" s="133"/>
      <c r="G11" s="128"/>
      <c r="H11" s="129"/>
      <c r="I11" s="132"/>
      <c r="J11" s="133"/>
      <c r="L11" s="128"/>
      <c r="M11" s="129"/>
      <c r="N11" s="132"/>
      <c r="O11" s="133"/>
      <c r="Q11" s="128"/>
      <c r="R11" s="129"/>
      <c r="S11" s="132"/>
      <c r="T11" s="133"/>
    </row>
    <row r="12" spans="2:20" ht="12" customHeight="1">
      <c r="B12" s="130"/>
      <c r="C12" s="131"/>
      <c r="D12" s="132"/>
      <c r="E12" s="133"/>
      <c r="G12" s="130"/>
      <c r="H12" s="131"/>
      <c r="I12" s="132"/>
      <c r="J12" s="133"/>
      <c r="L12" s="130"/>
      <c r="M12" s="131"/>
      <c r="N12" s="132"/>
      <c r="O12" s="133"/>
      <c r="Q12" s="130"/>
      <c r="R12" s="131"/>
      <c r="S12" s="132"/>
      <c r="T12" s="133"/>
    </row>
    <row r="13" spans="2:20" ht="12" customHeight="1">
      <c r="B13" s="11" t="s">
        <v>361</v>
      </c>
      <c r="C13" s="15">
        <v>100</v>
      </c>
      <c r="D13" s="134"/>
      <c r="E13" s="135"/>
      <c r="G13" s="11" t="s">
        <v>361</v>
      </c>
      <c r="H13" s="15">
        <v>0</v>
      </c>
      <c r="I13" s="134"/>
      <c r="J13" s="135"/>
      <c r="L13" s="11" t="s">
        <v>361</v>
      </c>
      <c r="M13" s="15">
        <v>200</v>
      </c>
      <c r="N13" s="134"/>
      <c r="O13" s="135"/>
      <c r="Q13" s="11" t="s">
        <v>361</v>
      </c>
      <c r="R13" s="15">
        <v>-500</v>
      </c>
      <c r="S13" s="134"/>
      <c r="T13" s="135"/>
    </row>
    <row r="14" spans="2:20" ht="12" customHeight="1">
      <c r="B14" s="122" t="s">
        <v>453</v>
      </c>
      <c r="C14" s="123"/>
      <c r="D14" s="123"/>
      <c r="E14" s="124"/>
      <c r="G14" s="122"/>
      <c r="H14" s="123"/>
      <c r="I14" s="123"/>
      <c r="J14" s="124"/>
      <c r="L14" s="122" t="s">
        <v>416</v>
      </c>
      <c r="M14" s="123"/>
      <c r="N14" s="123"/>
      <c r="O14" s="124"/>
      <c r="Q14" s="122" t="s">
        <v>454</v>
      </c>
      <c r="R14" s="123"/>
      <c r="S14" s="123"/>
      <c r="T14" s="124"/>
    </row>
    <row r="15" spans="2:20" ht="12" customHeight="1">
      <c r="B15" s="125"/>
      <c r="C15" s="126"/>
      <c r="D15" s="126"/>
      <c r="E15" s="127"/>
      <c r="G15" s="125"/>
      <c r="H15" s="126"/>
      <c r="I15" s="126"/>
      <c r="J15" s="127"/>
      <c r="L15" s="125"/>
      <c r="M15" s="126"/>
      <c r="N15" s="126"/>
      <c r="O15" s="127"/>
      <c r="Q15" s="125"/>
      <c r="R15" s="126"/>
      <c r="S15" s="126"/>
      <c r="T15" s="127"/>
    </row>
    <row r="16" spans="2:20" ht="12" customHeight="1">
      <c r="B16" s="125"/>
      <c r="C16" s="126"/>
      <c r="D16" s="126"/>
      <c r="E16" s="127"/>
      <c r="G16" s="125"/>
      <c r="H16" s="126"/>
      <c r="I16" s="126"/>
      <c r="J16" s="127"/>
      <c r="L16" s="125"/>
      <c r="M16" s="126"/>
      <c r="N16" s="126"/>
      <c r="O16" s="127"/>
      <c r="Q16" s="125"/>
      <c r="R16" s="126"/>
      <c r="S16" s="126"/>
      <c r="T16" s="127"/>
    </row>
    <row r="17" spans="2:20" ht="12" customHeight="1">
      <c r="B17" s="125"/>
      <c r="C17" s="126"/>
      <c r="D17" s="126"/>
      <c r="E17" s="127"/>
      <c r="G17" s="125"/>
      <c r="H17" s="126"/>
      <c r="I17" s="126"/>
      <c r="J17" s="127"/>
      <c r="L17" s="125"/>
      <c r="M17" s="126"/>
      <c r="N17" s="126"/>
      <c r="O17" s="127"/>
      <c r="Q17" s="125"/>
      <c r="R17" s="126"/>
      <c r="S17" s="126"/>
      <c r="T17" s="127"/>
    </row>
    <row r="18" spans="2:20" ht="12" customHeight="1">
      <c r="B18" s="125"/>
      <c r="C18" s="126"/>
      <c r="D18" s="126"/>
      <c r="E18" s="127"/>
      <c r="G18" s="125"/>
      <c r="H18" s="126"/>
      <c r="I18" s="126"/>
      <c r="J18" s="127"/>
      <c r="L18" s="125"/>
      <c r="M18" s="126"/>
      <c r="N18" s="126"/>
      <c r="O18" s="127"/>
      <c r="Q18" s="125"/>
      <c r="R18" s="126"/>
      <c r="S18" s="126"/>
      <c r="T18" s="127"/>
    </row>
    <row r="19" spans="2:20" ht="12" customHeight="1">
      <c r="B19" s="125"/>
      <c r="C19" s="126"/>
      <c r="D19" s="126"/>
      <c r="E19" s="127"/>
      <c r="G19" s="125"/>
      <c r="H19" s="126"/>
      <c r="I19" s="126"/>
      <c r="J19" s="127"/>
      <c r="L19" s="125"/>
      <c r="M19" s="126"/>
      <c r="N19" s="126"/>
      <c r="O19" s="127"/>
      <c r="Q19" s="125"/>
      <c r="R19" s="126"/>
      <c r="S19" s="126"/>
      <c r="T19" s="127"/>
    </row>
    <row r="20" spans="2:20" ht="12" customHeight="1">
      <c r="B20" s="125"/>
      <c r="C20" s="126"/>
      <c r="D20" s="126"/>
      <c r="E20" s="127"/>
      <c r="G20" s="125"/>
      <c r="H20" s="126"/>
      <c r="I20" s="126"/>
      <c r="J20" s="127"/>
      <c r="L20" s="125"/>
      <c r="M20" s="126"/>
      <c r="N20" s="126"/>
      <c r="O20" s="127"/>
      <c r="Q20" s="125"/>
      <c r="R20" s="126"/>
      <c r="S20" s="126"/>
      <c r="T20" s="127"/>
    </row>
    <row r="21" spans="2:20" ht="12" customHeight="1">
      <c r="B21" s="125"/>
      <c r="C21" s="126"/>
      <c r="D21" s="126"/>
      <c r="E21" s="127"/>
      <c r="G21" s="125"/>
      <c r="H21" s="126"/>
      <c r="I21" s="126"/>
      <c r="J21" s="127"/>
      <c r="L21" s="125"/>
      <c r="M21" s="126"/>
      <c r="N21" s="126"/>
      <c r="O21" s="127"/>
      <c r="Q21" s="125"/>
      <c r="R21" s="126"/>
      <c r="S21" s="126"/>
      <c r="T21" s="127"/>
    </row>
    <row r="22" spans="2:20" ht="12" customHeight="1">
      <c r="B22" s="125"/>
      <c r="C22" s="126"/>
      <c r="D22" s="126"/>
      <c r="E22" s="127"/>
      <c r="G22" s="125"/>
      <c r="H22" s="126"/>
      <c r="I22" s="126"/>
      <c r="J22" s="127"/>
      <c r="L22" s="125"/>
      <c r="M22" s="126"/>
      <c r="N22" s="126"/>
      <c r="O22" s="127"/>
      <c r="Q22" s="125"/>
      <c r="R22" s="126"/>
      <c r="S22" s="126"/>
      <c r="T22" s="127"/>
    </row>
    <row r="23" spans="2:20" ht="12" customHeight="1">
      <c r="B23" s="125"/>
      <c r="C23" s="126"/>
      <c r="D23" s="126"/>
      <c r="E23" s="127"/>
      <c r="G23" s="125"/>
      <c r="H23" s="126"/>
      <c r="I23" s="126"/>
      <c r="J23" s="127"/>
      <c r="L23" s="125"/>
      <c r="M23" s="126"/>
      <c r="N23" s="126"/>
      <c r="O23" s="127"/>
      <c r="Q23" s="125"/>
      <c r="R23" s="126"/>
      <c r="S23" s="126"/>
      <c r="T23" s="127"/>
    </row>
    <row r="24" spans="2:20" ht="12" customHeight="1">
      <c r="B24" s="125"/>
      <c r="C24" s="126"/>
      <c r="D24" s="126"/>
      <c r="E24" s="127"/>
      <c r="G24" s="125"/>
      <c r="H24" s="126"/>
      <c r="I24" s="126"/>
      <c r="J24" s="127"/>
      <c r="L24" s="125"/>
      <c r="M24" s="126"/>
      <c r="N24" s="126"/>
      <c r="O24" s="127"/>
      <c r="Q24" s="125"/>
      <c r="R24" s="126"/>
      <c r="S24" s="126"/>
      <c r="T24" s="127"/>
    </row>
    <row r="25" spans="2:20" ht="12" customHeight="1">
      <c r="B25" s="119" t="s">
        <v>455</v>
      </c>
      <c r="C25" s="120"/>
      <c r="D25" s="120"/>
      <c r="E25" s="121"/>
      <c r="G25" s="119" t="s">
        <v>456</v>
      </c>
      <c r="H25" s="120"/>
      <c r="I25" s="120"/>
      <c r="J25" s="121"/>
      <c r="L25" s="119" t="s">
        <v>407</v>
      </c>
      <c r="M25" s="120"/>
      <c r="N25" s="120"/>
      <c r="O25" s="121"/>
      <c r="Q25" s="119" t="s">
        <v>407</v>
      </c>
      <c r="R25" s="120"/>
      <c r="S25" s="120"/>
      <c r="T25" s="121"/>
    </row>
    <row r="28" spans="2:20" ht="12" customHeight="1">
      <c r="B28" s="2" t="s">
        <v>343</v>
      </c>
      <c r="C28" s="16" t="s">
        <v>52</v>
      </c>
      <c r="D28" s="4" t="s">
        <v>344</v>
      </c>
      <c r="E28" s="5" t="s">
        <v>2</v>
      </c>
      <c r="G28" s="2" t="s">
        <v>343</v>
      </c>
      <c r="H28" s="16" t="s">
        <v>171</v>
      </c>
      <c r="I28" s="4" t="s">
        <v>344</v>
      </c>
      <c r="J28" s="48" t="s">
        <v>2</v>
      </c>
      <c r="L28" s="2" t="s">
        <v>343</v>
      </c>
      <c r="M28" s="16" t="s">
        <v>134</v>
      </c>
      <c r="N28" s="4" t="s">
        <v>344</v>
      </c>
      <c r="O28" s="48" t="s">
        <v>2</v>
      </c>
      <c r="Q28" s="2" t="s">
        <v>343</v>
      </c>
      <c r="R28" s="16" t="s">
        <v>208</v>
      </c>
      <c r="S28" s="4" t="s">
        <v>344</v>
      </c>
      <c r="T28" s="48" t="s">
        <v>2</v>
      </c>
    </row>
    <row r="29" spans="2:20" ht="12" customHeight="1">
      <c r="B29" s="6" t="s">
        <v>345</v>
      </c>
      <c r="C29" s="7" t="str">
        <f>LOOKUP(E29,{0,150,300,450,600,750,900;"0","1","2","3","4","5","6"})</f>
        <v>2</v>
      </c>
      <c r="D29" s="8" t="s">
        <v>346</v>
      </c>
      <c r="E29" s="9">
        <v>300</v>
      </c>
      <c r="G29" s="6" t="s">
        <v>345</v>
      </c>
      <c r="H29" s="7" t="str">
        <f>LOOKUP(J29,{0,150,300,450,600,750,900;"0","1","2","3","4","5","6"})</f>
        <v>4</v>
      </c>
      <c r="I29" s="8" t="s">
        <v>346</v>
      </c>
      <c r="J29" s="9">
        <v>600</v>
      </c>
      <c r="L29" s="6" t="s">
        <v>345</v>
      </c>
      <c r="M29" s="7" t="str">
        <f>LOOKUP(O29,{0,150,300,450,600,750,900;"0","1","2","3","4","5","6"})</f>
        <v>3</v>
      </c>
      <c r="N29" s="8" t="s">
        <v>346</v>
      </c>
      <c r="O29" s="9">
        <v>450</v>
      </c>
      <c r="Q29" s="6" t="s">
        <v>345</v>
      </c>
      <c r="R29" s="7" t="str">
        <f>LOOKUP(T29,{0,150,300,450,600,750,900;"0","1","2","3","4","5","6"})</f>
        <v>3</v>
      </c>
      <c r="S29" s="8" t="s">
        <v>346</v>
      </c>
      <c r="T29" s="9">
        <v>450</v>
      </c>
    </row>
    <row r="30" spans="2:20" ht="12" customHeight="1">
      <c r="B30" s="6" t="s">
        <v>347</v>
      </c>
      <c r="C30" s="7" t="str">
        <f>LOOKUP(C31,{0,201,401,601,901,1201,1501;"黑色","绿色","蓝色","紫色","红色","橙色","金色"})</f>
        <v>黑色</v>
      </c>
      <c r="D30" s="8" t="s">
        <v>348</v>
      </c>
      <c r="E30" s="10">
        <v>3</v>
      </c>
      <c r="G30" s="6" t="s">
        <v>347</v>
      </c>
      <c r="H30" s="7" t="str">
        <f>LOOKUP(H31,{0,201,401,601,901,1201,1501;"黑色","绿色","蓝色","紫色","红色","橙色","金色"})</f>
        <v>蓝色</v>
      </c>
      <c r="I30" s="8" t="s">
        <v>348</v>
      </c>
      <c r="J30" s="10">
        <v>20</v>
      </c>
      <c r="L30" s="6" t="s">
        <v>347</v>
      </c>
      <c r="M30" s="7" t="str">
        <f>LOOKUP(M31,{0,201,401,601,901,1201,1501;"黑色","绿色","蓝色","紫色","红色","橙色","金色"})</f>
        <v>蓝色</v>
      </c>
      <c r="N30" s="8" t="s">
        <v>348</v>
      </c>
      <c r="O30" s="10">
        <v>5</v>
      </c>
      <c r="Q30" s="6" t="s">
        <v>347</v>
      </c>
      <c r="R30" s="7" t="str">
        <f>LOOKUP(R31,{0,201,401,601,901,1201,1501;"黑色","绿色","蓝色","紫色","红色","橙色","金色"})</f>
        <v>紫色</v>
      </c>
      <c r="S30" s="8" t="s">
        <v>348</v>
      </c>
      <c r="T30" s="10">
        <v>10</v>
      </c>
    </row>
    <row r="31" spans="2:20" ht="12" customHeight="1">
      <c r="B31" s="6" t="s">
        <v>349</v>
      </c>
      <c r="C31" s="7">
        <f>C39+E29</f>
        <v>200</v>
      </c>
      <c r="D31" s="8" t="s">
        <v>350</v>
      </c>
      <c r="E31" s="10">
        <v>4</v>
      </c>
      <c r="G31" s="6" t="s">
        <v>349</v>
      </c>
      <c r="H31" s="7">
        <f>H39+J29</f>
        <v>600</v>
      </c>
      <c r="I31" s="8" t="s">
        <v>350</v>
      </c>
      <c r="J31" s="10">
        <v>20</v>
      </c>
      <c r="L31" s="6" t="s">
        <v>349</v>
      </c>
      <c r="M31" s="7">
        <f>M39+O29</f>
        <v>450</v>
      </c>
      <c r="N31" s="8" t="s">
        <v>350</v>
      </c>
      <c r="O31" s="10">
        <v>20</v>
      </c>
      <c r="Q31" s="6" t="s">
        <v>349</v>
      </c>
      <c r="R31" s="7">
        <f>R39+T29</f>
        <v>850</v>
      </c>
      <c r="S31" s="8" t="s">
        <v>350</v>
      </c>
      <c r="T31" s="10">
        <v>10</v>
      </c>
    </row>
    <row r="32" spans="2:20" ht="12" customHeight="1">
      <c r="B32" s="11" t="s">
        <v>351</v>
      </c>
      <c r="C32" s="12">
        <f>C31*20</f>
        <v>4000</v>
      </c>
      <c r="D32" s="13" t="s">
        <v>352</v>
      </c>
      <c r="E32" s="14">
        <f>C31</f>
        <v>200</v>
      </c>
      <c r="G32" s="11" t="s">
        <v>351</v>
      </c>
      <c r="H32" s="12">
        <f>H31*20</f>
        <v>12000</v>
      </c>
      <c r="I32" s="13" t="s">
        <v>352</v>
      </c>
      <c r="J32" s="14">
        <f>H31</f>
        <v>600</v>
      </c>
      <c r="L32" s="11" t="s">
        <v>351</v>
      </c>
      <c r="M32" s="12">
        <f>M31*20</f>
        <v>9000</v>
      </c>
      <c r="N32" s="13" t="s">
        <v>352</v>
      </c>
      <c r="O32" s="14">
        <f>M31</f>
        <v>450</v>
      </c>
      <c r="Q32" s="11" t="s">
        <v>351</v>
      </c>
      <c r="R32" s="12">
        <f>R31*20</f>
        <v>17000</v>
      </c>
      <c r="S32" s="13" t="s">
        <v>352</v>
      </c>
      <c r="T32" s="14">
        <f>R31</f>
        <v>850</v>
      </c>
    </row>
    <row r="33" spans="2:20" ht="12" customHeight="1">
      <c r="B33" s="128" t="s">
        <v>457</v>
      </c>
      <c r="C33" s="129"/>
      <c r="D33" s="132" t="s">
        <v>458</v>
      </c>
      <c r="E33" s="133"/>
      <c r="G33" s="128" t="s">
        <v>357</v>
      </c>
      <c r="H33" s="129"/>
      <c r="I33" s="132" t="s">
        <v>459</v>
      </c>
      <c r="J33" s="133"/>
      <c r="L33" s="128" t="s">
        <v>460</v>
      </c>
      <c r="M33" s="129"/>
      <c r="N33" s="132" t="s">
        <v>381</v>
      </c>
      <c r="O33" s="133"/>
      <c r="Q33" s="128" t="s">
        <v>461</v>
      </c>
      <c r="R33" s="129"/>
      <c r="S33" s="132" t="s">
        <v>462</v>
      </c>
      <c r="T33" s="133"/>
    </row>
    <row r="34" spans="2:20" ht="12" customHeight="1">
      <c r="B34" s="128"/>
      <c r="C34" s="129"/>
      <c r="D34" s="132"/>
      <c r="E34" s="133"/>
      <c r="G34" s="128"/>
      <c r="H34" s="129"/>
      <c r="I34" s="132"/>
      <c r="J34" s="133"/>
      <c r="L34" s="128"/>
      <c r="M34" s="129"/>
      <c r="N34" s="132"/>
      <c r="O34" s="133"/>
      <c r="Q34" s="128"/>
      <c r="R34" s="129"/>
      <c r="S34" s="132"/>
      <c r="T34" s="133"/>
    </row>
    <row r="35" spans="2:20" ht="12" customHeight="1">
      <c r="B35" s="128"/>
      <c r="C35" s="129"/>
      <c r="D35" s="132"/>
      <c r="E35" s="133"/>
      <c r="G35" s="128"/>
      <c r="H35" s="129"/>
      <c r="I35" s="132"/>
      <c r="J35" s="133"/>
      <c r="L35" s="128"/>
      <c r="M35" s="129"/>
      <c r="N35" s="132"/>
      <c r="O35" s="133"/>
      <c r="Q35" s="128"/>
      <c r="R35" s="129"/>
      <c r="S35" s="132"/>
      <c r="T35" s="133"/>
    </row>
    <row r="36" spans="2:20" ht="12" customHeight="1">
      <c r="B36" s="128"/>
      <c r="C36" s="129"/>
      <c r="D36" s="132"/>
      <c r="E36" s="133"/>
      <c r="G36" s="128"/>
      <c r="H36" s="129"/>
      <c r="I36" s="132"/>
      <c r="J36" s="133"/>
      <c r="L36" s="128"/>
      <c r="M36" s="129"/>
      <c r="N36" s="132"/>
      <c r="O36" s="133"/>
      <c r="Q36" s="128"/>
      <c r="R36" s="129"/>
      <c r="S36" s="132"/>
      <c r="T36" s="133"/>
    </row>
    <row r="37" spans="2:20" ht="12" customHeight="1">
      <c r="B37" s="128"/>
      <c r="C37" s="129"/>
      <c r="D37" s="132"/>
      <c r="E37" s="133"/>
      <c r="G37" s="128"/>
      <c r="H37" s="129"/>
      <c r="I37" s="132"/>
      <c r="J37" s="133"/>
      <c r="L37" s="128"/>
      <c r="M37" s="129"/>
      <c r="N37" s="132"/>
      <c r="O37" s="133"/>
      <c r="Q37" s="128"/>
      <c r="R37" s="129"/>
      <c r="S37" s="132"/>
      <c r="T37" s="133"/>
    </row>
    <row r="38" spans="2:20" ht="12" customHeight="1">
      <c r="B38" s="130"/>
      <c r="C38" s="131"/>
      <c r="D38" s="132"/>
      <c r="E38" s="133"/>
      <c r="G38" s="130"/>
      <c r="H38" s="131"/>
      <c r="I38" s="132"/>
      <c r="J38" s="133"/>
      <c r="L38" s="130"/>
      <c r="M38" s="131"/>
      <c r="N38" s="132"/>
      <c r="O38" s="133"/>
      <c r="Q38" s="130"/>
      <c r="R38" s="131"/>
      <c r="S38" s="132"/>
      <c r="T38" s="133"/>
    </row>
    <row r="39" spans="2:20" ht="12" customHeight="1">
      <c r="B39" s="11" t="s">
        <v>361</v>
      </c>
      <c r="C39" s="15">
        <v>-100</v>
      </c>
      <c r="D39" s="134"/>
      <c r="E39" s="135"/>
      <c r="G39" s="11" t="s">
        <v>361</v>
      </c>
      <c r="H39" s="15">
        <v>0</v>
      </c>
      <c r="I39" s="134"/>
      <c r="J39" s="135"/>
      <c r="L39" s="11" t="s">
        <v>361</v>
      </c>
      <c r="M39" s="15">
        <v>0</v>
      </c>
      <c r="N39" s="134"/>
      <c r="O39" s="135"/>
      <c r="Q39" s="11" t="s">
        <v>361</v>
      </c>
      <c r="R39" s="15">
        <v>400</v>
      </c>
      <c r="S39" s="134"/>
      <c r="T39" s="135"/>
    </row>
    <row r="40" spans="2:20" ht="12" customHeight="1">
      <c r="B40" s="122" t="s">
        <v>463</v>
      </c>
      <c r="C40" s="123"/>
      <c r="D40" s="123"/>
      <c r="E40" s="124"/>
      <c r="G40" s="122" t="s">
        <v>464</v>
      </c>
      <c r="H40" s="123"/>
      <c r="I40" s="123"/>
      <c r="J40" s="124"/>
      <c r="L40" s="122" t="s">
        <v>465</v>
      </c>
      <c r="M40" s="123"/>
      <c r="N40" s="123"/>
      <c r="O40" s="124"/>
      <c r="Q40" s="122"/>
      <c r="R40" s="123"/>
      <c r="S40" s="123"/>
      <c r="T40" s="124"/>
    </row>
    <row r="41" spans="2:20" ht="12" customHeight="1">
      <c r="B41" s="125"/>
      <c r="C41" s="126"/>
      <c r="D41" s="126"/>
      <c r="E41" s="127"/>
      <c r="G41" s="125"/>
      <c r="H41" s="126"/>
      <c r="I41" s="126"/>
      <c r="J41" s="127"/>
      <c r="L41" s="125"/>
      <c r="M41" s="126"/>
      <c r="N41" s="126"/>
      <c r="O41" s="127"/>
      <c r="Q41" s="125"/>
      <c r="R41" s="126"/>
      <c r="S41" s="126"/>
      <c r="T41" s="127"/>
    </row>
    <row r="42" spans="2:20" ht="12" customHeight="1">
      <c r="B42" s="125"/>
      <c r="C42" s="126"/>
      <c r="D42" s="126"/>
      <c r="E42" s="127"/>
      <c r="G42" s="125"/>
      <c r="H42" s="126"/>
      <c r="I42" s="126"/>
      <c r="J42" s="127"/>
      <c r="L42" s="125"/>
      <c r="M42" s="126"/>
      <c r="N42" s="126"/>
      <c r="O42" s="127"/>
      <c r="Q42" s="125"/>
      <c r="R42" s="126"/>
      <c r="S42" s="126"/>
      <c r="T42" s="127"/>
    </row>
    <row r="43" spans="2:20" ht="12" customHeight="1">
      <c r="B43" s="125"/>
      <c r="C43" s="126"/>
      <c r="D43" s="126"/>
      <c r="E43" s="127"/>
      <c r="G43" s="125"/>
      <c r="H43" s="126"/>
      <c r="I43" s="126"/>
      <c r="J43" s="127"/>
      <c r="L43" s="125"/>
      <c r="M43" s="126"/>
      <c r="N43" s="126"/>
      <c r="O43" s="127"/>
      <c r="Q43" s="125"/>
      <c r="R43" s="126"/>
      <c r="S43" s="126"/>
      <c r="T43" s="127"/>
    </row>
    <row r="44" spans="2:20" ht="12" customHeight="1">
      <c r="B44" s="125"/>
      <c r="C44" s="126"/>
      <c r="D44" s="126"/>
      <c r="E44" s="127"/>
      <c r="G44" s="125"/>
      <c r="H44" s="126"/>
      <c r="I44" s="126"/>
      <c r="J44" s="127"/>
      <c r="L44" s="125"/>
      <c r="M44" s="126"/>
      <c r="N44" s="126"/>
      <c r="O44" s="127"/>
      <c r="Q44" s="125"/>
      <c r="R44" s="126"/>
      <c r="S44" s="126"/>
      <c r="T44" s="127"/>
    </row>
    <row r="45" spans="2:20" ht="12" customHeight="1">
      <c r="B45" s="125"/>
      <c r="C45" s="126"/>
      <c r="D45" s="126"/>
      <c r="E45" s="127"/>
      <c r="G45" s="125"/>
      <c r="H45" s="126"/>
      <c r="I45" s="126"/>
      <c r="J45" s="127"/>
      <c r="L45" s="125"/>
      <c r="M45" s="126"/>
      <c r="N45" s="126"/>
      <c r="O45" s="127"/>
      <c r="Q45" s="125"/>
      <c r="R45" s="126"/>
      <c r="S45" s="126"/>
      <c r="T45" s="127"/>
    </row>
    <row r="46" spans="2:20" ht="12" customHeight="1">
      <c r="B46" s="125"/>
      <c r="C46" s="126"/>
      <c r="D46" s="126"/>
      <c r="E46" s="127"/>
      <c r="G46" s="125"/>
      <c r="H46" s="126"/>
      <c r="I46" s="126"/>
      <c r="J46" s="127"/>
      <c r="L46" s="125"/>
      <c r="M46" s="126"/>
      <c r="N46" s="126"/>
      <c r="O46" s="127"/>
      <c r="Q46" s="125"/>
      <c r="R46" s="126"/>
      <c r="S46" s="126"/>
      <c r="T46" s="127"/>
    </row>
    <row r="47" spans="2:20" ht="12" customHeight="1">
      <c r="B47" s="125"/>
      <c r="C47" s="126"/>
      <c r="D47" s="126"/>
      <c r="E47" s="127"/>
      <c r="G47" s="125"/>
      <c r="H47" s="126"/>
      <c r="I47" s="126"/>
      <c r="J47" s="127"/>
      <c r="L47" s="125"/>
      <c r="M47" s="126"/>
      <c r="N47" s="126"/>
      <c r="O47" s="127"/>
      <c r="Q47" s="125"/>
      <c r="R47" s="126"/>
      <c r="S47" s="126"/>
      <c r="T47" s="127"/>
    </row>
    <row r="48" spans="2:20" ht="12" customHeight="1">
      <c r="B48" s="125"/>
      <c r="C48" s="126"/>
      <c r="D48" s="126"/>
      <c r="E48" s="127"/>
      <c r="G48" s="125"/>
      <c r="H48" s="126"/>
      <c r="I48" s="126"/>
      <c r="J48" s="127"/>
      <c r="L48" s="125"/>
      <c r="M48" s="126"/>
      <c r="N48" s="126"/>
      <c r="O48" s="127"/>
      <c r="Q48" s="125"/>
      <c r="R48" s="126"/>
      <c r="S48" s="126"/>
      <c r="T48" s="127"/>
    </row>
    <row r="49" spans="2:20" ht="12" customHeight="1">
      <c r="B49" s="125"/>
      <c r="C49" s="126"/>
      <c r="D49" s="126"/>
      <c r="E49" s="127"/>
      <c r="G49" s="125"/>
      <c r="H49" s="126"/>
      <c r="I49" s="126"/>
      <c r="J49" s="127"/>
      <c r="L49" s="125"/>
      <c r="M49" s="126"/>
      <c r="N49" s="126"/>
      <c r="O49" s="127"/>
      <c r="Q49" s="125"/>
      <c r="R49" s="126"/>
      <c r="S49" s="126"/>
      <c r="T49" s="127"/>
    </row>
    <row r="50" spans="2:20" ht="12" customHeight="1">
      <c r="B50" s="125"/>
      <c r="C50" s="126"/>
      <c r="D50" s="126"/>
      <c r="E50" s="127"/>
      <c r="G50" s="125"/>
      <c r="H50" s="126"/>
      <c r="I50" s="126"/>
      <c r="J50" s="127"/>
      <c r="L50" s="125"/>
      <c r="M50" s="126"/>
      <c r="N50" s="126"/>
      <c r="O50" s="127"/>
      <c r="Q50" s="125"/>
      <c r="R50" s="126"/>
      <c r="S50" s="126"/>
      <c r="T50" s="127"/>
    </row>
    <row r="51" spans="2:20" ht="12" customHeight="1">
      <c r="B51" s="119" t="s">
        <v>407</v>
      </c>
      <c r="C51" s="120"/>
      <c r="D51" s="120"/>
      <c r="E51" s="121"/>
      <c r="G51" s="119" t="s">
        <v>405</v>
      </c>
      <c r="H51" s="120"/>
      <c r="I51" s="120"/>
      <c r="J51" s="121"/>
      <c r="L51" s="119" t="s">
        <v>391</v>
      </c>
      <c r="M51" s="120"/>
      <c r="N51" s="120"/>
      <c r="O51" s="121"/>
      <c r="Q51" s="119" t="s">
        <v>466</v>
      </c>
      <c r="R51" s="120"/>
      <c r="S51" s="120"/>
      <c r="T51" s="121"/>
    </row>
    <row r="54" spans="2:20" ht="12" customHeight="1">
      <c r="B54" s="2" t="s">
        <v>343</v>
      </c>
      <c r="C54" s="16" t="s">
        <v>219</v>
      </c>
      <c r="D54" s="4" t="s">
        <v>344</v>
      </c>
      <c r="E54" s="48" t="s">
        <v>2</v>
      </c>
      <c r="F54" s="67"/>
      <c r="G54" s="2" t="s">
        <v>343</v>
      </c>
      <c r="H54" s="16" t="s">
        <v>184</v>
      </c>
      <c r="I54" s="4" t="s">
        <v>344</v>
      </c>
      <c r="J54" s="48" t="s">
        <v>2</v>
      </c>
      <c r="K54" s="67"/>
      <c r="L54" s="2" t="s">
        <v>343</v>
      </c>
      <c r="M54" s="16" t="s">
        <v>224</v>
      </c>
      <c r="N54" s="4" t="s">
        <v>344</v>
      </c>
      <c r="O54" s="48" t="s">
        <v>2</v>
      </c>
      <c r="Q54" s="2" t="s">
        <v>343</v>
      </c>
      <c r="R54" s="68" t="s">
        <v>229</v>
      </c>
      <c r="S54" s="4" t="s">
        <v>344</v>
      </c>
      <c r="T54" s="48" t="s">
        <v>2</v>
      </c>
    </row>
    <row r="55" spans="2:20" ht="12" customHeight="1">
      <c r="B55" s="6" t="s">
        <v>345</v>
      </c>
      <c r="C55" s="7" t="str">
        <f>LOOKUP(E55,{0,150,300,450,600,750,900;"0","1","2","3","4","5","6"})</f>
        <v>2</v>
      </c>
      <c r="D55" s="8" t="s">
        <v>346</v>
      </c>
      <c r="E55" s="9">
        <v>300</v>
      </c>
      <c r="F55" s="67"/>
      <c r="G55" s="6" t="s">
        <v>345</v>
      </c>
      <c r="H55" s="7" t="str">
        <f>LOOKUP(J55,{0,150,300,450,600,750,900;"0","1","2","3","4","5","6"})</f>
        <v>5</v>
      </c>
      <c r="I55" s="8" t="s">
        <v>346</v>
      </c>
      <c r="J55" s="9">
        <v>750</v>
      </c>
      <c r="K55" s="67"/>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70">
        <v>10</v>
      </c>
      <c r="F56" s="67"/>
      <c r="G56" s="6" t="s">
        <v>347</v>
      </c>
      <c r="H56" s="7" t="str">
        <f>LOOKUP(H57,{0,201,401,601,901,1201,1501;"黑色","绿色","蓝色","紫色","红色","橙色","金色"})</f>
        <v>紫色</v>
      </c>
      <c r="I56" s="8" t="s">
        <v>348</v>
      </c>
      <c r="J56" s="10">
        <v>50</v>
      </c>
      <c r="K56" s="67"/>
      <c r="L56" s="6" t="s">
        <v>347</v>
      </c>
      <c r="M56" s="7" t="str">
        <f>LOOKUP(M57,{0,201,401,601,901,1201,1501;"黑色","绿色","蓝色","紫色","红色","橙色","金色"})</f>
        <v>紫色</v>
      </c>
      <c r="N56" s="8" t="s">
        <v>348</v>
      </c>
      <c r="O56" s="10">
        <v>10</v>
      </c>
      <c r="Q56" s="6" t="s">
        <v>347</v>
      </c>
      <c r="R56" s="7" t="str">
        <f>LOOKUP(R57,{0,201,401,601,901,1201,1501;"黑色","绿色","蓝色","紫色","红色","橙色","金色"})</f>
        <v>红色</v>
      </c>
      <c r="S56" s="8" t="s">
        <v>348</v>
      </c>
      <c r="T56" s="70">
        <v>4</v>
      </c>
    </row>
    <row r="57" spans="2:20" ht="12" customHeight="1">
      <c r="B57" s="6" t="s">
        <v>349</v>
      </c>
      <c r="C57" s="7">
        <f>C65+E55</f>
        <v>900</v>
      </c>
      <c r="D57" s="8" t="s">
        <v>350</v>
      </c>
      <c r="E57" s="70">
        <v>8</v>
      </c>
      <c r="F57" s="67"/>
      <c r="G57" s="6" t="s">
        <v>349</v>
      </c>
      <c r="H57" s="7">
        <f>H65+J55</f>
        <v>750</v>
      </c>
      <c r="I57" s="8" t="s">
        <v>350</v>
      </c>
      <c r="J57" s="10">
        <v>10</v>
      </c>
      <c r="K57" s="67"/>
      <c r="L57" s="6" t="s">
        <v>349</v>
      </c>
      <c r="M57" s="7">
        <f>M65+O55</f>
        <v>900</v>
      </c>
      <c r="N57" s="8" t="s">
        <v>350</v>
      </c>
      <c r="O57" s="10">
        <v>10</v>
      </c>
      <c r="Q57" s="6" t="s">
        <v>349</v>
      </c>
      <c r="R57" s="7">
        <f>R65+T55</f>
        <v>950</v>
      </c>
      <c r="S57" s="8" t="s">
        <v>350</v>
      </c>
      <c r="T57" s="70">
        <v>10</v>
      </c>
    </row>
    <row r="58" spans="2:20" ht="12" customHeight="1">
      <c r="B58" s="11" t="s">
        <v>351</v>
      </c>
      <c r="C58" s="12">
        <f>C57*20</f>
        <v>18000</v>
      </c>
      <c r="D58" s="13" t="s">
        <v>352</v>
      </c>
      <c r="E58" s="14">
        <f>C57</f>
        <v>900</v>
      </c>
      <c r="F58" s="67"/>
      <c r="G58" s="11" t="s">
        <v>351</v>
      </c>
      <c r="H58" s="12">
        <f>H57*20</f>
        <v>15000</v>
      </c>
      <c r="I58" s="13" t="s">
        <v>352</v>
      </c>
      <c r="J58" s="14">
        <f>H57</f>
        <v>750</v>
      </c>
      <c r="K58" s="67"/>
      <c r="L58" s="11" t="s">
        <v>351</v>
      </c>
      <c r="M58" s="12">
        <f>M57*20</f>
        <v>18000</v>
      </c>
      <c r="N58" s="13" t="s">
        <v>352</v>
      </c>
      <c r="O58" s="14">
        <f>M57</f>
        <v>900</v>
      </c>
      <c r="Q58" s="11" t="s">
        <v>351</v>
      </c>
      <c r="R58" s="12">
        <f>R57*20</f>
        <v>19000</v>
      </c>
      <c r="S58" s="13" t="s">
        <v>352</v>
      </c>
      <c r="T58" s="14">
        <f>R57</f>
        <v>950</v>
      </c>
    </row>
    <row r="59" spans="2:20" ht="12" customHeight="1">
      <c r="B59" s="128" t="s">
        <v>467</v>
      </c>
      <c r="C59" s="129"/>
      <c r="D59" s="132" t="s">
        <v>468</v>
      </c>
      <c r="E59" s="133"/>
      <c r="F59" s="67"/>
      <c r="G59" s="128" t="s">
        <v>357</v>
      </c>
      <c r="H59" s="129"/>
      <c r="I59" s="132" t="s">
        <v>469</v>
      </c>
      <c r="J59" s="133"/>
      <c r="K59" s="67"/>
      <c r="L59" s="128" t="s">
        <v>470</v>
      </c>
      <c r="M59" s="129"/>
      <c r="N59" s="132" t="s">
        <v>471</v>
      </c>
      <c r="O59" s="133"/>
      <c r="Q59" s="128" t="s">
        <v>472</v>
      </c>
      <c r="R59" s="129"/>
      <c r="S59" s="132" t="s">
        <v>473</v>
      </c>
      <c r="T59" s="133"/>
    </row>
    <row r="60" spans="2:20" ht="12" customHeight="1">
      <c r="B60" s="128"/>
      <c r="C60" s="129"/>
      <c r="D60" s="132"/>
      <c r="E60" s="133"/>
      <c r="F60" s="67"/>
      <c r="G60" s="128"/>
      <c r="H60" s="129"/>
      <c r="I60" s="132"/>
      <c r="J60" s="133"/>
      <c r="K60" s="67"/>
      <c r="L60" s="128"/>
      <c r="M60" s="129"/>
      <c r="N60" s="132"/>
      <c r="O60" s="133"/>
      <c r="Q60" s="128"/>
      <c r="R60" s="129"/>
      <c r="S60" s="132"/>
      <c r="T60" s="133"/>
    </row>
    <row r="61" spans="2:20" ht="12" customHeight="1">
      <c r="B61" s="128"/>
      <c r="C61" s="129"/>
      <c r="D61" s="132"/>
      <c r="E61" s="133"/>
      <c r="F61" s="67"/>
      <c r="G61" s="128"/>
      <c r="H61" s="129"/>
      <c r="I61" s="132"/>
      <c r="J61" s="133"/>
      <c r="K61" s="67"/>
      <c r="L61" s="128"/>
      <c r="M61" s="129"/>
      <c r="N61" s="132"/>
      <c r="O61" s="133"/>
      <c r="Q61" s="128"/>
      <c r="R61" s="129"/>
      <c r="S61" s="132"/>
      <c r="T61" s="133"/>
    </row>
    <row r="62" spans="2:20" ht="12" customHeight="1">
      <c r="B62" s="128"/>
      <c r="C62" s="129"/>
      <c r="D62" s="132"/>
      <c r="E62" s="133"/>
      <c r="F62" s="67"/>
      <c r="G62" s="128"/>
      <c r="H62" s="129"/>
      <c r="I62" s="132"/>
      <c r="J62" s="133"/>
      <c r="K62" s="67"/>
      <c r="L62" s="128"/>
      <c r="M62" s="129"/>
      <c r="N62" s="132"/>
      <c r="O62" s="133"/>
      <c r="Q62" s="128"/>
      <c r="R62" s="129"/>
      <c r="S62" s="132"/>
      <c r="T62" s="133"/>
    </row>
    <row r="63" spans="2:20" ht="12" customHeight="1">
      <c r="B63" s="128"/>
      <c r="C63" s="129"/>
      <c r="D63" s="132"/>
      <c r="E63" s="133"/>
      <c r="F63" s="67"/>
      <c r="G63" s="128"/>
      <c r="H63" s="129"/>
      <c r="I63" s="132"/>
      <c r="J63" s="133"/>
      <c r="K63" s="67"/>
      <c r="L63" s="128"/>
      <c r="M63" s="129"/>
      <c r="N63" s="132"/>
      <c r="O63" s="133"/>
      <c r="Q63" s="128"/>
      <c r="R63" s="129"/>
      <c r="S63" s="132"/>
      <c r="T63" s="133"/>
    </row>
    <row r="64" spans="2:20" ht="12" customHeight="1">
      <c r="B64" s="130"/>
      <c r="C64" s="131"/>
      <c r="D64" s="132"/>
      <c r="E64" s="133"/>
      <c r="F64" s="67"/>
      <c r="G64" s="130"/>
      <c r="H64" s="131"/>
      <c r="I64" s="132"/>
      <c r="J64" s="133"/>
      <c r="K64" s="67"/>
      <c r="L64" s="130"/>
      <c r="M64" s="131"/>
      <c r="N64" s="132"/>
      <c r="O64" s="133"/>
      <c r="Q64" s="130"/>
      <c r="R64" s="131"/>
      <c r="S64" s="132"/>
      <c r="T64" s="133"/>
    </row>
    <row r="65" spans="2:20" ht="12" customHeight="1">
      <c r="B65" s="11" t="s">
        <v>361</v>
      </c>
      <c r="C65" s="15">
        <v>600</v>
      </c>
      <c r="D65" s="134"/>
      <c r="E65" s="135"/>
      <c r="F65" s="67"/>
      <c r="G65" s="11" t="s">
        <v>361</v>
      </c>
      <c r="H65" s="15">
        <v>0</v>
      </c>
      <c r="I65" s="134"/>
      <c r="J65" s="135"/>
      <c r="K65" s="67"/>
      <c r="L65" s="11" t="s">
        <v>361</v>
      </c>
      <c r="M65" s="15">
        <v>600</v>
      </c>
      <c r="N65" s="134"/>
      <c r="O65" s="135"/>
      <c r="Q65" s="11" t="s">
        <v>361</v>
      </c>
      <c r="R65" s="15">
        <v>800</v>
      </c>
      <c r="S65" s="134"/>
      <c r="T65" s="135"/>
    </row>
    <row r="66" spans="2:20" ht="12" customHeight="1">
      <c r="B66" s="122"/>
      <c r="C66" s="123"/>
      <c r="D66" s="123"/>
      <c r="E66" s="124"/>
      <c r="F66" s="67"/>
      <c r="G66" s="122"/>
      <c r="H66" s="123"/>
      <c r="I66" s="123"/>
      <c r="J66" s="124"/>
      <c r="K66" s="67"/>
      <c r="L66" s="122" t="s">
        <v>474</v>
      </c>
      <c r="M66" s="123"/>
      <c r="N66" s="123"/>
      <c r="O66" s="124"/>
      <c r="Q66" s="122" t="s">
        <v>416</v>
      </c>
      <c r="R66" s="123"/>
      <c r="S66" s="123"/>
      <c r="T66" s="124"/>
    </row>
    <row r="67" spans="2:20" ht="12" customHeight="1">
      <c r="B67" s="125"/>
      <c r="C67" s="126"/>
      <c r="D67" s="126"/>
      <c r="E67" s="127"/>
      <c r="F67" s="67"/>
      <c r="G67" s="125"/>
      <c r="H67" s="126"/>
      <c r="I67" s="126"/>
      <c r="J67" s="127"/>
      <c r="K67" s="67"/>
      <c r="L67" s="125"/>
      <c r="M67" s="126"/>
      <c r="N67" s="126"/>
      <c r="O67" s="127"/>
      <c r="Q67" s="125"/>
      <c r="R67" s="126"/>
      <c r="S67" s="126"/>
      <c r="T67" s="127"/>
    </row>
    <row r="68" spans="2:20" ht="12" customHeight="1">
      <c r="B68" s="125"/>
      <c r="C68" s="126"/>
      <c r="D68" s="126"/>
      <c r="E68" s="127"/>
      <c r="F68" s="67"/>
      <c r="G68" s="125"/>
      <c r="H68" s="126"/>
      <c r="I68" s="126"/>
      <c r="J68" s="127"/>
      <c r="K68" s="67"/>
      <c r="L68" s="125"/>
      <c r="M68" s="126"/>
      <c r="N68" s="126"/>
      <c r="O68" s="127"/>
      <c r="Q68" s="125"/>
      <c r="R68" s="126"/>
      <c r="S68" s="126"/>
      <c r="T68" s="127"/>
    </row>
    <row r="69" spans="2:20" ht="12" customHeight="1">
      <c r="B69" s="125"/>
      <c r="C69" s="126"/>
      <c r="D69" s="126"/>
      <c r="E69" s="127"/>
      <c r="F69" s="67"/>
      <c r="G69" s="125"/>
      <c r="H69" s="126"/>
      <c r="I69" s="126"/>
      <c r="J69" s="127"/>
      <c r="K69" s="67"/>
      <c r="L69" s="125"/>
      <c r="M69" s="126"/>
      <c r="N69" s="126"/>
      <c r="O69" s="127"/>
      <c r="Q69" s="125"/>
      <c r="R69" s="126"/>
      <c r="S69" s="126"/>
      <c r="T69" s="127"/>
    </row>
    <row r="70" spans="2:20" ht="12" customHeight="1">
      <c r="B70" s="125"/>
      <c r="C70" s="126"/>
      <c r="D70" s="126"/>
      <c r="E70" s="127"/>
      <c r="F70" s="67"/>
      <c r="G70" s="125"/>
      <c r="H70" s="126"/>
      <c r="I70" s="126"/>
      <c r="J70" s="127"/>
      <c r="K70" s="67"/>
      <c r="L70" s="125"/>
      <c r="M70" s="126"/>
      <c r="N70" s="126"/>
      <c r="O70" s="127"/>
      <c r="Q70" s="125"/>
      <c r="R70" s="126"/>
      <c r="S70" s="126"/>
      <c r="T70" s="127"/>
    </row>
    <row r="71" spans="2:20" ht="12" customHeight="1">
      <c r="B71" s="125"/>
      <c r="C71" s="126"/>
      <c r="D71" s="126"/>
      <c r="E71" s="127"/>
      <c r="F71" s="67"/>
      <c r="G71" s="125"/>
      <c r="H71" s="126"/>
      <c r="I71" s="126"/>
      <c r="J71" s="127"/>
      <c r="K71" s="67"/>
      <c r="L71" s="125"/>
      <c r="M71" s="126"/>
      <c r="N71" s="126"/>
      <c r="O71" s="127"/>
      <c r="Q71" s="125"/>
      <c r="R71" s="126"/>
      <c r="S71" s="126"/>
      <c r="T71" s="127"/>
    </row>
    <row r="72" spans="2:20" ht="12" customHeight="1">
      <c r="B72" s="125"/>
      <c r="C72" s="126"/>
      <c r="D72" s="126"/>
      <c r="E72" s="127"/>
      <c r="F72" s="67"/>
      <c r="G72" s="125"/>
      <c r="H72" s="126"/>
      <c r="I72" s="126"/>
      <c r="J72" s="127"/>
      <c r="K72" s="67"/>
      <c r="L72" s="125"/>
      <c r="M72" s="126"/>
      <c r="N72" s="126"/>
      <c r="O72" s="127"/>
      <c r="Q72" s="125"/>
      <c r="R72" s="126"/>
      <c r="S72" s="126"/>
      <c r="T72" s="127"/>
    </row>
    <row r="73" spans="2:20" ht="12" customHeight="1">
      <c r="B73" s="125"/>
      <c r="C73" s="126"/>
      <c r="D73" s="126"/>
      <c r="E73" s="127"/>
      <c r="F73" s="67"/>
      <c r="G73" s="125"/>
      <c r="H73" s="126"/>
      <c r="I73" s="126"/>
      <c r="J73" s="127"/>
      <c r="K73" s="67"/>
      <c r="L73" s="125"/>
      <c r="M73" s="126"/>
      <c r="N73" s="126"/>
      <c r="O73" s="127"/>
      <c r="Q73" s="125"/>
      <c r="R73" s="126"/>
      <c r="S73" s="126"/>
      <c r="T73" s="127"/>
    </row>
    <row r="74" spans="2:20" ht="12" customHeight="1">
      <c r="B74" s="125"/>
      <c r="C74" s="126"/>
      <c r="D74" s="126"/>
      <c r="E74" s="127"/>
      <c r="F74" s="67"/>
      <c r="G74" s="125"/>
      <c r="H74" s="126"/>
      <c r="I74" s="126"/>
      <c r="J74" s="127"/>
      <c r="K74" s="67"/>
      <c r="L74" s="125"/>
      <c r="M74" s="126"/>
      <c r="N74" s="126"/>
      <c r="O74" s="127"/>
      <c r="Q74" s="125"/>
      <c r="R74" s="126"/>
      <c r="S74" s="126"/>
      <c r="T74" s="127"/>
    </row>
    <row r="75" spans="2:20" ht="12" customHeight="1">
      <c r="B75" s="125"/>
      <c r="C75" s="126"/>
      <c r="D75" s="126"/>
      <c r="E75" s="127"/>
      <c r="F75" s="67"/>
      <c r="G75" s="125"/>
      <c r="H75" s="126"/>
      <c r="I75" s="126"/>
      <c r="J75" s="127"/>
      <c r="K75" s="67"/>
      <c r="L75" s="125"/>
      <c r="M75" s="126"/>
      <c r="N75" s="126"/>
      <c r="O75" s="127"/>
      <c r="Q75" s="125"/>
      <c r="R75" s="126"/>
      <c r="S75" s="126"/>
      <c r="T75" s="127"/>
    </row>
    <row r="76" spans="2:20" ht="12" customHeight="1">
      <c r="B76" s="125"/>
      <c r="C76" s="126"/>
      <c r="D76" s="126"/>
      <c r="E76" s="127"/>
      <c r="F76" s="67"/>
      <c r="G76" s="125"/>
      <c r="H76" s="126"/>
      <c r="I76" s="126"/>
      <c r="J76" s="127"/>
      <c r="K76" s="67"/>
      <c r="L76" s="125"/>
      <c r="M76" s="126"/>
      <c r="N76" s="126"/>
      <c r="O76" s="127"/>
      <c r="Q76" s="125"/>
      <c r="R76" s="126"/>
      <c r="S76" s="126"/>
      <c r="T76" s="127"/>
    </row>
    <row r="77" spans="2:20" ht="12" customHeight="1">
      <c r="B77" s="136" t="s">
        <v>377</v>
      </c>
      <c r="C77" s="137"/>
      <c r="D77" s="137"/>
      <c r="E77" s="138"/>
      <c r="F77" s="67"/>
      <c r="G77" s="119" t="s">
        <v>475</v>
      </c>
      <c r="H77" s="120"/>
      <c r="I77" s="120"/>
      <c r="J77" s="121"/>
      <c r="K77" s="67"/>
      <c r="L77" s="119" t="s">
        <v>476</v>
      </c>
      <c r="M77" s="120"/>
      <c r="N77" s="120"/>
      <c r="O77" s="121"/>
      <c r="Q77" s="136" t="s">
        <v>365</v>
      </c>
      <c r="R77" s="137"/>
      <c r="S77" s="137"/>
      <c r="T77" s="138"/>
    </row>
    <row r="80" spans="2:20" ht="12" customHeight="1">
      <c r="B80" s="2" t="s">
        <v>343</v>
      </c>
      <c r="C80" s="16" t="s">
        <v>196</v>
      </c>
      <c r="D80" s="4" t="s">
        <v>344</v>
      </c>
      <c r="E80" s="48" t="s">
        <v>6</v>
      </c>
      <c r="G80" s="2" t="s">
        <v>343</v>
      </c>
      <c r="H80" s="16" t="s">
        <v>202</v>
      </c>
      <c r="I80" s="4" t="s">
        <v>344</v>
      </c>
      <c r="J80" s="5" t="s">
        <v>2</v>
      </c>
      <c r="L80" s="22" t="s">
        <v>343</v>
      </c>
      <c r="M80" s="23" t="s">
        <v>269</v>
      </c>
      <c r="N80" s="29" t="s">
        <v>344</v>
      </c>
      <c r="O80" s="5" t="s">
        <v>2</v>
      </c>
      <c r="P80" s="41"/>
      <c r="Q80" s="2" t="s">
        <v>343</v>
      </c>
      <c r="R80" s="16" t="s">
        <v>278</v>
      </c>
      <c r="S80" s="4" t="s">
        <v>344</v>
      </c>
      <c r="T80" s="5" t="s">
        <v>2</v>
      </c>
    </row>
    <row r="81" spans="2:20" ht="12" customHeight="1">
      <c r="B81" s="6" t="s">
        <v>345</v>
      </c>
      <c r="C81" s="7" t="str">
        <f>LOOKUP(E81,{0,150,300,450,600,750,900;"0","1","2","3","4","5","6"})</f>
        <v>2</v>
      </c>
      <c r="D81" s="8" t="s">
        <v>346</v>
      </c>
      <c r="E81" s="9">
        <v>300</v>
      </c>
      <c r="G81" s="6" t="s">
        <v>345</v>
      </c>
      <c r="H81" s="7" t="str">
        <f>LOOKUP(J81,{0,150,300,450,600,750,900;"0","1","2","3","4","5","6"})</f>
        <v>6</v>
      </c>
      <c r="I81" s="8" t="s">
        <v>346</v>
      </c>
      <c r="J81" s="9">
        <v>900</v>
      </c>
      <c r="L81" s="24" t="s">
        <v>345</v>
      </c>
      <c r="M81" s="21" t="str">
        <f>LOOKUP(O81,{0,150,300,450,600,750,900;"0","1","2","3","4","5","6"})</f>
        <v>6</v>
      </c>
      <c r="N81" s="33" t="s">
        <v>346</v>
      </c>
      <c r="O81" s="34">
        <v>900</v>
      </c>
      <c r="P81" s="41"/>
      <c r="Q81" s="6" t="s">
        <v>345</v>
      </c>
      <c r="R81" s="7" t="str">
        <f>LOOKUP(T81,{0,150,300,450,600,750,900;"0","1","2","3","4","5","6"})</f>
        <v>6</v>
      </c>
      <c r="S81" s="8" t="s">
        <v>346</v>
      </c>
      <c r="T81" s="9">
        <v>900</v>
      </c>
    </row>
    <row r="82" spans="2:20" ht="12" customHeight="1">
      <c r="B82" s="6" t="s">
        <v>347</v>
      </c>
      <c r="C82" s="7" t="str">
        <f>LOOKUP(C83,{0,201,401,601,901,1201,1501;"黑色","绿色","蓝色","紫色","红色","橙色","金色"})</f>
        <v>紫色</v>
      </c>
      <c r="D82" s="8" t="s">
        <v>348</v>
      </c>
      <c r="E82" s="10">
        <v>5</v>
      </c>
      <c r="G82" s="6" t="s">
        <v>347</v>
      </c>
      <c r="H82" s="7" t="str">
        <f>LOOKUP(H83,{0,201,401,601,901,1201,1501;"黑色","绿色","蓝色","紫色","红色","橙色","金色"})</f>
        <v>紫色</v>
      </c>
      <c r="I82" s="8" t="s">
        <v>348</v>
      </c>
      <c r="J82" s="10">
        <v>50</v>
      </c>
      <c r="L82" s="24" t="s">
        <v>347</v>
      </c>
      <c r="M82" s="21" t="str">
        <f>LOOKUP(M83,{0,201,401,601,901,1201,1501;"黑色","绿色","蓝色","紫色","红色","橙色","金色"})</f>
        <v>金色</v>
      </c>
      <c r="N82" s="33" t="s">
        <v>348</v>
      </c>
      <c r="O82" s="36">
        <v>40</v>
      </c>
      <c r="P82" s="41"/>
      <c r="Q82" s="6" t="s">
        <v>347</v>
      </c>
      <c r="R82" s="21" t="str">
        <f>LOOKUP(R83,{0,201,401,601,901,1201,1501;"黑色","绿色","蓝色","紫色","红色","橙色","金色"})</f>
        <v>金色</v>
      </c>
      <c r="S82" s="8" t="s">
        <v>348</v>
      </c>
      <c r="T82" s="10">
        <v>30</v>
      </c>
    </row>
    <row r="83" spans="2:20" ht="12" customHeight="1">
      <c r="B83" s="6" t="s">
        <v>349</v>
      </c>
      <c r="C83" s="7">
        <f>C91+E81</f>
        <v>800</v>
      </c>
      <c r="D83" s="8" t="s">
        <v>350</v>
      </c>
      <c r="E83" s="10">
        <v>20</v>
      </c>
      <c r="G83" s="6" t="s">
        <v>349</v>
      </c>
      <c r="H83" s="7">
        <f>H91+J81</f>
        <v>800</v>
      </c>
      <c r="I83" s="8" t="s">
        <v>350</v>
      </c>
      <c r="J83" s="10">
        <v>25</v>
      </c>
      <c r="L83" s="24" t="s">
        <v>349</v>
      </c>
      <c r="M83" s="21">
        <f>M91+O81</f>
        <v>2700</v>
      </c>
      <c r="N83" s="33" t="s">
        <v>350</v>
      </c>
      <c r="O83" s="36">
        <v>20</v>
      </c>
      <c r="P83" s="41"/>
      <c r="Q83" s="6" t="s">
        <v>349</v>
      </c>
      <c r="R83" s="7">
        <f>R91+T81</f>
        <v>3900</v>
      </c>
      <c r="S83" s="8" t="s">
        <v>350</v>
      </c>
      <c r="T83" s="10">
        <v>15</v>
      </c>
    </row>
    <row r="84" spans="2:20" ht="12" customHeight="1">
      <c r="B84" s="11" t="s">
        <v>351</v>
      </c>
      <c r="C84" s="12">
        <f>C83*20</f>
        <v>16000</v>
      </c>
      <c r="D84" s="13" t="s">
        <v>352</v>
      </c>
      <c r="E84" s="14">
        <f>C83</f>
        <v>800</v>
      </c>
      <c r="G84" s="11" t="s">
        <v>351</v>
      </c>
      <c r="H84" s="12">
        <f>H83*20</f>
        <v>16000</v>
      </c>
      <c r="I84" s="13" t="s">
        <v>352</v>
      </c>
      <c r="J84" s="14">
        <f>H83</f>
        <v>800</v>
      </c>
      <c r="L84" s="26" t="s">
        <v>351</v>
      </c>
      <c r="M84" s="27">
        <f>M83*20</f>
        <v>54000</v>
      </c>
      <c r="N84" s="39" t="s">
        <v>352</v>
      </c>
      <c r="O84" s="40">
        <f>M83</f>
        <v>2700</v>
      </c>
      <c r="P84" s="41"/>
      <c r="Q84" s="11" t="s">
        <v>351</v>
      </c>
      <c r="R84" s="12">
        <f>R83*20</f>
        <v>78000</v>
      </c>
      <c r="S84" s="13" t="s">
        <v>352</v>
      </c>
      <c r="T84" s="14">
        <f>R83</f>
        <v>3900</v>
      </c>
    </row>
    <row r="85" spans="2:20" ht="12" customHeight="1">
      <c r="B85" s="128" t="s">
        <v>477</v>
      </c>
      <c r="C85" s="129"/>
      <c r="D85" s="132" t="s">
        <v>478</v>
      </c>
      <c r="E85" s="133"/>
      <c r="G85" s="128" t="s">
        <v>479</v>
      </c>
      <c r="H85" s="129"/>
      <c r="I85" s="132" t="s">
        <v>480</v>
      </c>
      <c r="J85" s="133"/>
      <c r="L85" s="128" t="s">
        <v>481</v>
      </c>
      <c r="M85" s="129"/>
      <c r="N85" s="132" t="s">
        <v>482</v>
      </c>
      <c r="O85" s="133"/>
      <c r="P85" s="41"/>
      <c r="Q85" s="128" t="s">
        <v>483</v>
      </c>
      <c r="R85" s="129"/>
      <c r="S85" s="132" t="s">
        <v>484</v>
      </c>
      <c r="T85" s="133"/>
    </row>
    <row r="86" spans="2:20" ht="12" customHeight="1">
      <c r="B86" s="128"/>
      <c r="C86" s="129"/>
      <c r="D86" s="132"/>
      <c r="E86" s="133"/>
      <c r="G86" s="128"/>
      <c r="H86" s="129"/>
      <c r="I86" s="132"/>
      <c r="J86" s="133"/>
      <c r="L86" s="128"/>
      <c r="M86" s="129"/>
      <c r="N86" s="132"/>
      <c r="O86" s="133"/>
      <c r="P86" s="41"/>
      <c r="Q86" s="128"/>
      <c r="R86" s="129"/>
      <c r="S86" s="132"/>
      <c r="T86" s="133"/>
    </row>
    <row r="87" spans="2:20" ht="12" customHeight="1">
      <c r="B87" s="128"/>
      <c r="C87" s="129"/>
      <c r="D87" s="132"/>
      <c r="E87" s="133"/>
      <c r="G87" s="128"/>
      <c r="H87" s="129"/>
      <c r="I87" s="132"/>
      <c r="J87" s="133"/>
      <c r="L87" s="128"/>
      <c r="M87" s="129"/>
      <c r="N87" s="132"/>
      <c r="O87" s="133"/>
      <c r="P87" s="41"/>
      <c r="Q87" s="128"/>
      <c r="R87" s="129"/>
      <c r="S87" s="132"/>
      <c r="T87" s="133"/>
    </row>
    <row r="88" spans="2:20" ht="12" customHeight="1">
      <c r="B88" s="128"/>
      <c r="C88" s="129"/>
      <c r="D88" s="132"/>
      <c r="E88" s="133"/>
      <c r="G88" s="128"/>
      <c r="H88" s="129"/>
      <c r="I88" s="132"/>
      <c r="J88" s="133"/>
      <c r="L88" s="128"/>
      <c r="M88" s="129"/>
      <c r="N88" s="132"/>
      <c r="O88" s="133"/>
      <c r="P88" s="41"/>
      <c r="Q88" s="128"/>
      <c r="R88" s="129"/>
      <c r="S88" s="132"/>
      <c r="T88" s="133"/>
    </row>
    <row r="89" spans="2:20" ht="12" customHeight="1">
      <c r="B89" s="128"/>
      <c r="C89" s="129"/>
      <c r="D89" s="132"/>
      <c r="E89" s="133"/>
      <c r="G89" s="128"/>
      <c r="H89" s="129"/>
      <c r="I89" s="132"/>
      <c r="J89" s="133"/>
      <c r="L89" s="128"/>
      <c r="M89" s="129"/>
      <c r="N89" s="132"/>
      <c r="O89" s="133"/>
      <c r="P89" s="41"/>
      <c r="Q89" s="128"/>
      <c r="R89" s="129"/>
      <c r="S89" s="132"/>
      <c r="T89" s="133"/>
    </row>
    <row r="90" spans="2:20" ht="12" customHeight="1">
      <c r="B90" s="130"/>
      <c r="C90" s="131"/>
      <c r="D90" s="132"/>
      <c r="E90" s="133"/>
      <c r="G90" s="130"/>
      <c r="H90" s="131"/>
      <c r="I90" s="132"/>
      <c r="J90" s="133"/>
      <c r="L90" s="130"/>
      <c r="M90" s="131"/>
      <c r="N90" s="132"/>
      <c r="O90" s="133"/>
      <c r="P90" s="41"/>
      <c r="Q90" s="130"/>
      <c r="R90" s="131"/>
      <c r="S90" s="132"/>
      <c r="T90" s="133"/>
    </row>
    <row r="91" spans="2:20" ht="12" customHeight="1">
      <c r="B91" s="11" t="s">
        <v>361</v>
      </c>
      <c r="C91" s="15">
        <v>500</v>
      </c>
      <c r="D91" s="134"/>
      <c r="E91" s="135"/>
      <c r="G91" s="11" t="s">
        <v>361</v>
      </c>
      <c r="H91" s="15">
        <v>-100</v>
      </c>
      <c r="I91" s="134"/>
      <c r="J91" s="135"/>
      <c r="L91" s="26" t="s">
        <v>361</v>
      </c>
      <c r="M91" s="28">
        <v>1800</v>
      </c>
      <c r="N91" s="134"/>
      <c r="O91" s="135"/>
      <c r="P91" s="41"/>
      <c r="Q91" s="11" t="s">
        <v>361</v>
      </c>
      <c r="R91" s="15">
        <v>3000</v>
      </c>
      <c r="S91" s="134"/>
      <c r="T91" s="135"/>
    </row>
    <row r="92" spans="2:20" ht="12" customHeight="1">
      <c r="B92" s="122" t="s">
        <v>485</v>
      </c>
      <c r="C92" s="123"/>
      <c r="D92" s="123"/>
      <c r="E92" s="124"/>
      <c r="G92" s="122" t="s">
        <v>486</v>
      </c>
      <c r="H92" s="123"/>
      <c r="I92" s="123"/>
      <c r="J92" s="124"/>
      <c r="L92" s="122" t="s">
        <v>487</v>
      </c>
      <c r="M92" s="123"/>
      <c r="N92" s="123"/>
      <c r="O92" s="124"/>
      <c r="P92" s="41"/>
      <c r="Q92" s="122" t="s">
        <v>488</v>
      </c>
      <c r="R92" s="123"/>
      <c r="S92" s="123"/>
      <c r="T92" s="124"/>
    </row>
    <row r="93" spans="2:20" ht="12" customHeight="1">
      <c r="B93" s="125"/>
      <c r="C93" s="126"/>
      <c r="D93" s="126"/>
      <c r="E93" s="127"/>
      <c r="G93" s="125"/>
      <c r="H93" s="126"/>
      <c r="I93" s="126"/>
      <c r="J93" s="127"/>
      <c r="L93" s="125"/>
      <c r="M93" s="126"/>
      <c r="N93" s="126"/>
      <c r="O93" s="127"/>
      <c r="P93" s="41"/>
      <c r="Q93" s="125"/>
      <c r="R93" s="126"/>
      <c r="S93" s="126"/>
      <c r="T93" s="127"/>
    </row>
    <row r="94" spans="2:20" ht="12" customHeight="1">
      <c r="B94" s="125"/>
      <c r="C94" s="126"/>
      <c r="D94" s="126"/>
      <c r="E94" s="127"/>
      <c r="G94" s="125"/>
      <c r="H94" s="126"/>
      <c r="I94" s="126"/>
      <c r="J94" s="127"/>
      <c r="L94" s="125"/>
      <c r="M94" s="126"/>
      <c r="N94" s="126"/>
      <c r="O94" s="127"/>
      <c r="P94" s="41"/>
      <c r="Q94" s="125"/>
      <c r="R94" s="126"/>
      <c r="S94" s="126"/>
      <c r="T94" s="127"/>
    </row>
    <row r="95" spans="2:20" ht="12" customHeight="1">
      <c r="B95" s="125"/>
      <c r="C95" s="126"/>
      <c r="D95" s="126"/>
      <c r="E95" s="127"/>
      <c r="G95" s="125"/>
      <c r="H95" s="126"/>
      <c r="I95" s="126"/>
      <c r="J95" s="127"/>
      <c r="L95" s="125"/>
      <c r="M95" s="126"/>
      <c r="N95" s="126"/>
      <c r="O95" s="127"/>
      <c r="P95" s="41"/>
      <c r="Q95" s="125"/>
      <c r="R95" s="126"/>
      <c r="S95" s="126"/>
      <c r="T95" s="127"/>
    </row>
    <row r="96" spans="2:20" ht="12" customHeight="1">
      <c r="B96" s="125"/>
      <c r="C96" s="126"/>
      <c r="D96" s="126"/>
      <c r="E96" s="127"/>
      <c r="G96" s="125"/>
      <c r="H96" s="126"/>
      <c r="I96" s="126"/>
      <c r="J96" s="127"/>
      <c r="L96" s="125"/>
      <c r="M96" s="126"/>
      <c r="N96" s="126"/>
      <c r="O96" s="127"/>
      <c r="P96" s="41"/>
      <c r="Q96" s="125"/>
      <c r="R96" s="126"/>
      <c r="S96" s="126"/>
      <c r="T96" s="127"/>
    </row>
    <row r="97" spans="2:20" ht="12" customHeight="1">
      <c r="B97" s="125"/>
      <c r="C97" s="126"/>
      <c r="D97" s="126"/>
      <c r="E97" s="127"/>
      <c r="G97" s="125"/>
      <c r="H97" s="126"/>
      <c r="I97" s="126"/>
      <c r="J97" s="127"/>
      <c r="L97" s="125"/>
      <c r="M97" s="126"/>
      <c r="N97" s="126"/>
      <c r="O97" s="127"/>
      <c r="P97" s="41"/>
      <c r="Q97" s="125"/>
      <c r="R97" s="126"/>
      <c r="S97" s="126"/>
      <c r="T97" s="127"/>
    </row>
    <row r="98" spans="2:20" ht="12" customHeight="1">
      <c r="B98" s="125"/>
      <c r="C98" s="126"/>
      <c r="D98" s="126"/>
      <c r="E98" s="127"/>
      <c r="G98" s="125"/>
      <c r="H98" s="126"/>
      <c r="I98" s="126"/>
      <c r="J98" s="127"/>
      <c r="L98" s="125"/>
      <c r="M98" s="126"/>
      <c r="N98" s="126"/>
      <c r="O98" s="127"/>
      <c r="P98" s="41"/>
      <c r="Q98" s="125"/>
      <c r="R98" s="126"/>
      <c r="S98" s="126"/>
      <c r="T98" s="127"/>
    </row>
    <row r="99" spans="2:20" ht="12" customHeight="1">
      <c r="B99" s="125"/>
      <c r="C99" s="126"/>
      <c r="D99" s="126"/>
      <c r="E99" s="127"/>
      <c r="G99" s="125"/>
      <c r="H99" s="126"/>
      <c r="I99" s="126"/>
      <c r="J99" s="127"/>
      <c r="L99" s="125"/>
      <c r="M99" s="126"/>
      <c r="N99" s="126"/>
      <c r="O99" s="127"/>
      <c r="P99" s="41"/>
      <c r="Q99" s="125"/>
      <c r="R99" s="126"/>
      <c r="S99" s="126"/>
      <c r="T99" s="127"/>
    </row>
    <row r="100" spans="2:20" ht="12" customHeight="1">
      <c r="B100" s="125"/>
      <c r="C100" s="126"/>
      <c r="D100" s="126"/>
      <c r="E100" s="127"/>
      <c r="G100" s="125"/>
      <c r="H100" s="126"/>
      <c r="I100" s="126"/>
      <c r="J100" s="127"/>
      <c r="L100" s="125"/>
      <c r="M100" s="126"/>
      <c r="N100" s="126"/>
      <c r="O100" s="127"/>
      <c r="P100" s="41"/>
      <c r="Q100" s="125"/>
      <c r="R100" s="126"/>
      <c r="S100" s="126"/>
      <c r="T100" s="127"/>
    </row>
    <row r="101" spans="2:20" ht="12" customHeight="1">
      <c r="B101" s="125"/>
      <c r="C101" s="126"/>
      <c r="D101" s="126"/>
      <c r="E101" s="127"/>
      <c r="G101" s="125"/>
      <c r="H101" s="126"/>
      <c r="I101" s="126"/>
      <c r="J101" s="127"/>
      <c r="L101" s="125"/>
      <c r="M101" s="126"/>
      <c r="N101" s="126"/>
      <c r="O101" s="127"/>
      <c r="P101" s="41"/>
      <c r="Q101" s="125"/>
      <c r="R101" s="126"/>
      <c r="S101" s="126"/>
      <c r="T101" s="127"/>
    </row>
    <row r="102" spans="2:20" ht="12" customHeight="1">
      <c r="B102" s="125"/>
      <c r="C102" s="126"/>
      <c r="D102" s="126"/>
      <c r="E102" s="127"/>
      <c r="G102" s="125"/>
      <c r="H102" s="126"/>
      <c r="I102" s="126"/>
      <c r="J102" s="127"/>
      <c r="L102" s="125"/>
      <c r="M102" s="126"/>
      <c r="N102" s="126"/>
      <c r="O102" s="127"/>
      <c r="P102" s="41"/>
      <c r="Q102" s="125"/>
      <c r="R102" s="126"/>
      <c r="S102" s="126"/>
      <c r="T102" s="127"/>
    </row>
    <row r="103" spans="2:20" ht="12" customHeight="1">
      <c r="B103" s="119" t="s">
        <v>489</v>
      </c>
      <c r="C103" s="120"/>
      <c r="D103" s="120"/>
      <c r="E103" s="121"/>
      <c r="G103" s="119" t="s">
        <v>490</v>
      </c>
      <c r="H103" s="120"/>
      <c r="I103" s="120"/>
      <c r="J103" s="121"/>
      <c r="L103" s="119" t="s">
        <v>491</v>
      </c>
      <c r="M103" s="120"/>
      <c r="N103" s="120"/>
      <c r="O103" s="121"/>
      <c r="P103" s="41"/>
      <c r="Q103" s="119" t="s">
        <v>492</v>
      </c>
      <c r="R103" s="120"/>
      <c r="S103" s="120"/>
      <c r="T103" s="121"/>
    </row>
    <row r="106" spans="2:20" ht="12" customHeight="1">
      <c r="B106" s="2" t="s">
        <v>343</v>
      </c>
      <c r="C106" s="16" t="s">
        <v>280</v>
      </c>
      <c r="D106" s="4" t="s">
        <v>344</v>
      </c>
      <c r="E106" s="5" t="s">
        <v>2</v>
      </c>
      <c r="G106" s="2" t="s">
        <v>343</v>
      </c>
      <c r="H106" s="16" t="s">
        <v>272</v>
      </c>
      <c r="I106" s="4" t="s">
        <v>344</v>
      </c>
      <c r="J106" s="5" t="s">
        <v>2</v>
      </c>
      <c r="L106" s="2" t="s">
        <v>343</v>
      </c>
      <c r="M106" s="16" t="s">
        <v>22</v>
      </c>
      <c r="N106" s="4" t="s">
        <v>344</v>
      </c>
      <c r="O106" s="5" t="s">
        <v>2</v>
      </c>
      <c r="Q106" s="2" t="s">
        <v>343</v>
      </c>
      <c r="R106" s="16" t="s">
        <v>263</v>
      </c>
      <c r="S106" s="4" t="s">
        <v>344</v>
      </c>
      <c r="T106" s="5" t="s">
        <v>2</v>
      </c>
    </row>
    <row r="107" spans="2:20" ht="12" customHeight="1">
      <c r="B107" s="6" t="s">
        <v>345</v>
      </c>
      <c r="C107" s="7" t="str">
        <f>LOOKUP(E107,{0,150,300,450,600,750,900;"0","1","2","3","4","5","6"})</f>
        <v>6</v>
      </c>
      <c r="D107" s="8" t="s">
        <v>346</v>
      </c>
      <c r="E107" s="9">
        <v>900</v>
      </c>
      <c r="G107" s="6" t="s">
        <v>345</v>
      </c>
      <c r="H107" s="7" t="str">
        <f>LOOKUP(J107,{0,150,300,450,600,750,900;"0","1","2","3","4","5","6"})</f>
        <v>6</v>
      </c>
      <c r="I107" s="8" t="s">
        <v>346</v>
      </c>
      <c r="J107" s="9">
        <v>900</v>
      </c>
      <c r="L107" s="6" t="s">
        <v>345</v>
      </c>
      <c r="M107" s="7" t="str">
        <f>LOOKUP(O107,{0,150,300,450,600,750,900;"0","1","2","3","4","5","6"})</f>
        <v>0</v>
      </c>
      <c r="N107" s="8" t="s">
        <v>346</v>
      </c>
      <c r="O107" s="9">
        <v>0</v>
      </c>
      <c r="Q107" s="6" t="s">
        <v>345</v>
      </c>
      <c r="R107" s="7" t="str">
        <f>LOOKUP(T107,{0,150,300,450,600,750,900;"0","1","2","3","4","5","6"})</f>
        <v>2</v>
      </c>
      <c r="S107" s="8" t="s">
        <v>346</v>
      </c>
      <c r="T107" s="9">
        <v>300</v>
      </c>
    </row>
    <row r="108" spans="2:20" ht="12" customHeight="1">
      <c r="B108" s="6" t="s">
        <v>347</v>
      </c>
      <c r="C108" s="21" t="str">
        <f>LOOKUP(C109,{0,201,401,601,901,1201,1501;"黑色","绿色","蓝色","紫色","红色","橙色","金色"})</f>
        <v>金色</v>
      </c>
      <c r="D108" s="8" t="s">
        <v>348</v>
      </c>
      <c r="E108" s="10">
        <v>20</v>
      </c>
      <c r="G108" s="6" t="s">
        <v>347</v>
      </c>
      <c r="H108" s="21" t="str">
        <f>LOOKUP(H109,{0,201,401,601,901,1201,1501;"黑色","绿色","蓝色","紫色","红色","橙色","金色"})</f>
        <v>金色</v>
      </c>
      <c r="I108" s="8" t="s">
        <v>348</v>
      </c>
      <c r="J108" s="10">
        <v>50</v>
      </c>
      <c r="L108" s="6" t="s">
        <v>347</v>
      </c>
      <c r="M108" s="7" t="str">
        <f>LOOKUP(M109,{0,201,401,601,901,1201,1501;"黑色","绿色","蓝色","紫色","红色","橙色","金色"})</f>
        <v>黑色</v>
      </c>
      <c r="N108" s="8" t="s">
        <v>348</v>
      </c>
      <c r="O108" s="10">
        <v>2</v>
      </c>
      <c r="Q108" s="6" t="s">
        <v>347</v>
      </c>
      <c r="R108" s="21" t="str">
        <f>LOOKUP(R109,{0,201,401,601,901,1201,1501;"黑色","绿色","蓝色","紫色","红色","橙色","金色"})</f>
        <v>金色</v>
      </c>
      <c r="S108" s="8" t="s">
        <v>348</v>
      </c>
      <c r="T108" s="10">
        <v>3</v>
      </c>
    </row>
    <row r="109" spans="2:20" ht="12" customHeight="1">
      <c r="B109" s="6" t="s">
        <v>349</v>
      </c>
      <c r="C109" s="7">
        <f>C117+E107</f>
        <v>5100</v>
      </c>
      <c r="D109" s="8" t="s">
        <v>350</v>
      </c>
      <c r="E109" s="10">
        <v>8</v>
      </c>
      <c r="G109" s="6" t="s">
        <v>349</v>
      </c>
      <c r="H109" s="7">
        <f>H117+J107</f>
        <v>2700</v>
      </c>
      <c r="I109" s="8" t="s">
        <v>350</v>
      </c>
      <c r="J109" s="10">
        <v>25</v>
      </c>
      <c r="L109" s="6" t="s">
        <v>349</v>
      </c>
      <c r="M109" s="7">
        <f>M117+O107</f>
        <v>100</v>
      </c>
      <c r="N109" s="8" t="s">
        <v>350</v>
      </c>
      <c r="O109" s="10">
        <v>3</v>
      </c>
      <c r="Q109" s="6" t="s">
        <v>349</v>
      </c>
      <c r="R109" s="7">
        <f>R117+T107</f>
        <v>2000</v>
      </c>
      <c r="S109" s="8" t="s">
        <v>350</v>
      </c>
      <c r="T109" s="10">
        <v>12</v>
      </c>
    </row>
    <row r="110" spans="2:20" ht="12" customHeight="1">
      <c r="B110" s="11" t="s">
        <v>351</v>
      </c>
      <c r="C110" s="12">
        <f>C109*20</f>
        <v>102000</v>
      </c>
      <c r="D110" s="13" t="s">
        <v>352</v>
      </c>
      <c r="E110" s="14">
        <f>C109</f>
        <v>5100</v>
      </c>
      <c r="G110" s="11" t="s">
        <v>351</v>
      </c>
      <c r="H110" s="12">
        <f>H109*20</f>
        <v>54000</v>
      </c>
      <c r="I110" s="13" t="s">
        <v>352</v>
      </c>
      <c r="J110" s="14">
        <f>H109</f>
        <v>2700</v>
      </c>
      <c r="L110" s="11" t="s">
        <v>351</v>
      </c>
      <c r="M110" s="12">
        <f>M109*20</f>
        <v>2000</v>
      </c>
      <c r="N110" s="13" t="s">
        <v>352</v>
      </c>
      <c r="O110" s="14">
        <f>M109</f>
        <v>100</v>
      </c>
      <c r="Q110" s="11" t="s">
        <v>351</v>
      </c>
      <c r="R110" s="12">
        <f>R109*20</f>
        <v>40000</v>
      </c>
      <c r="S110" s="13" t="s">
        <v>352</v>
      </c>
      <c r="T110" s="14">
        <f>R109</f>
        <v>2000</v>
      </c>
    </row>
    <row r="111" spans="2:20" ht="12" customHeight="1">
      <c r="B111" s="128" t="s">
        <v>493</v>
      </c>
      <c r="C111" s="129"/>
      <c r="D111" s="132" t="s">
        <v>494</v>
      </c>
      <c r="E111" s="133"/>
      <c r="G111" s="128" t="s">
        <v>495</v>
      </c>
      <c r="H111" s="129"/>
      <c r="I111" s="132" t="s">
        <v>496</v>
      </c>
      <c r="J111" s="133"/>
      <c r="L111" s="128" t="s">
        <v>497</v>
      </c>
      <c r="M111" s="129"/>
      <c r="N111" s="132" t="s">
        <v>498</v>
      </c>
      <c r="O111" s="133"/>
      <c r="Q111" s="128" t="s">
        <v>499</v>
      </c>
      <c r="R111" s="129"/>
      <c r="S111" s="132" t="s">
        <v>500</v>
      </c>
      <c r="T111" s="133"/>
    </row>
    <row r="112" spans="2:20" ht="12" customHeight="1">
      <c r="B112" s="128"/>
      <c r="C112" s="129"/>
      <c r="D112" s="132"/>
      <c r="E112" s="133"/>
      <c r="G112" s="128"/>
      <c r="H112" s="129"/>
      <c r="I112" s="132"/>
      <c r="J112" s="133"/>
      <c r="L112" s="128"/>
      <c r="M112" s="129"/>
      <c r="N112" s="132"/>
      <c r="O112" s="133"/>
      <c r="Q112" s="128"/>
      <c r="R112" s="129"/>
      <c r="S112" s="132"/>
      <c r="T112" s="133"/>
    </row>
    <row r="113" spans="2:20" ht="12" customHeight="1">
      <c r="B113" s="128"/>
      <c r="C113" s="129"/>
      <c r="D113" s="132"/>
      <c r="E113" s="133"/>
      <c r="G113" s="128"/>
      <c r="H113" s="129"/>
      <c r="I113" s="132"/>
      <c r="J113" s="133"/>
      <c r="L113" s="128"/>
      <c r="M113" s="129"/>
      <c r="N113" s="132"/>
      <c r="O113" s="133"/>
      <c r="Q113" s="128"/>
      <c r="R113" s="129"/>
      <c r="S113" s="132"/>
      <c r="T113" s="133"/>
    </row>
    <row r="114" spans="2:20" ht="12" customHeight="1">
      <c r="B114" s="128"/>
      <c r="C114" s="129"/>
      <c r="D114" s="132"/>
      <c r="E114" s="133"/>
      <c r="G114" s="128"/>
      <c r="H114" s="129"/>
      <c r="I114" s="132"/>
      <c r="J114" s="133"/>
      <c r="L114" s="128"/>
      <c r="M114" s="129"/>
      <c r="N114" s="132"/>
      <c r="O114" s="133"/>
      <c r="Q114" s="128"/>
      <c r="R114" s="129"/>
      <c r="S114" s="132"/>
      <c r="T114" s="133"/>
    </row>
    <row r="115" spans="2:20" ht="12" customHeight="1">
      <c r="B115" s="128"/>
      <c r="C115" s="129"/>
      <c r="D115" s="132"/>
      <c r="E115" s="133"/>
      <c r="G115" s="128"/>
      <c r="H115" s="129"/>
      <c r="I115" s="132"/>
      <c r="J115" s="133"/>
      <c r="L115" s="128"/>
      <c r="M115" s="129"/>
      <c r="N115" s="132"/>
      <c r="O115" s="133"/>
      <c r="Q115" s="128"/>
      <c r="R115" s="129"/>
      <c r="S115" s="132"/>
      <c r="T115" s="133"/>
    </row>
    <row r="116" spans="2:20" ht="12" customHeight="1">
      <c r="B116" s="130"/>
      <c r="C116" s="131"/>
      <c r="D116" s="132"/>
      <c r="E116" s="133"/>
      <c r="G116" s="130"/>
      <c r="H116" s="131"/>
      <c r="I116" s="132"/>
      <c r="J116" s="133"/>
      <c r="L116" s="130"/>
      <c r="M116" s="131"/>
      <c r="N116" s="132"/>
      <c r="O116" s="133"/>
      <c r="Q116" s="130"/>
      <c r="R116" s="131"/>
      <c r="S116" s="132"/>
      <c r="T116" s="133"/>
    </row>
    <row r="117" spans="2:20" ht="12" customHeight="1">
      <c r="B117" s="11" t="s">
        <v>361</v>
      </c>
      <c r="C117" s="15">
        <v>4200</v>
      </c>
      <c r="D117" s="134"/>
      <c r="E117" s="135"/>
      <c r="G117" s="11" t="s">
        <v>361</v>
      </c>
      <c r="H117" s="15">
        <v>1800</v>
      </c>
      <c r="I117" s="134"/>
      <c r="J117" s="135"/>
      <c r="L117" s="11" t="s">
        <v>361</v>
      </c>
      <c r="M117" s="15">
        <v>100</v>
      </c>
      <c r="N117" s="134"/>
      <c r="O117" s="135"/>
      <c r="Q117" s="11" t="s">
        <v>361</v>
      </c>
      <c r="R117" s="15">
        <v>1700</v>
      </c>
      <c r="S117" s="134"/>
      <c r="T117" s="135"/>
    </row>
    <row r="118" spans="2:20" ht="12" customHeight="1">
      <c r="B118" s="122" t="s">
        <v>501</v>
      </c>
      <c r="C118" s="123"/>
      <c r="D118" s="123"/>
      <c r="E118" s="124"/>
      <c r="G118" s="122" t="s">
        <v>502</v>
      </c>
      <c r="H118" s="123"/>
      <c r="I118" s="123"/>
      <c r="J118" s="124"/>
      <c r="L118" s="122" t="s">
        <v>503</v>
      </c>
      <c r="M118" s="123"/>
      <c r="N118" s="123"/>
      <c r="O118" s="124"/>
      <c r="Q118" s="122" t="s">
        <v>504</v>
      </c>
      <c r="R118" s="123"/>
      <c r="S118" s="123"/>
      <c r="T118" s="124"/>
    </row>
    <row r="119" spans="2:20" ht="12" customHeight="1">
      <c r="B119" s="125"/>
      <c r="C119" s="126"/>
      <c r="D119" s="126"/>
      <c r="E119" s="127"/>
      <c r="G119" s="125"/>
      <c r="H119" s="126"/>
      <c r="I119" s="126"/>
      <c r="J119" s="127"/>
      <c r="L119" s="125"/>
      <c r="M119" s="126"/>
      <c r="N119" s="126"/>
      <c r="O119" s="127"/>
      <c r="Q119" s="125"/>
      <c r="R119" s="126"/>
      <c r="S119" s="126"/>
      <c r="T119" s="127"/>
    </row>
    <row r="120" spans="2:20" ht="12" customHeight="1">
      <c r="B120" s="125"/>
      <c r="C120" s="126"/>
      <c r="D120" s="126"/>
      <c r="E120" s="127"/>
      <c r="G120" s="125"/>
      <c r="H120" s="126"/>
      <c r="I120" s="126"/>
      <c r="J120" s="127"/>
      <c r="L120" s="125"/>
      <c r="M120" s="126"/>
      <c r="N120" s="126"/>
      <c r="O120" s="127"/>
      <c r="Q120" s="125"/>
      <c r="R120" s="126"/>
      <c r="S120" s="126"/>
      <c r="T120" s="127"/>
    </row>
    <row r="121" spans="2:20" ht="12" customHeight="1">
      <c r="B121" s="125"/>
      <c r="C121" s="126"/>
      <c r="D121" s="126"/>
      <c r="E121" s="127"/>
      <c r="G121" s="125"/>
      <c r="H121" s="126"/>
      <c r="I121" s="126"/>
      <c r="J121" s="127"/>
      <c r="L121" s="125"/>
      <c r="M121" s="126"/>
      <c r="N121" s="126"/>
      <c r="O121" s="127"/>
      <c r="Q121" s="125"/>
      <c r="R121" s="126"/>
      <c r="S121" s="126"/>
      <c r="T121" s="127"/>
    </row>
    <row r="122" spans="2:20" ht="12" customHeight="1">
      <c r="B122" s="125"/>
      <c r="C122" s="126"/>
      <c r="D122" s="126"/>
      <c r="E122" s="127"/>
      <c r="G122" s="125"/>
      <c r="H122" s="126"/>
      <c r="I122" s="126"/>
      <c r="J122" s="127"/>
      <c r="L122" s="125"/>
      <c r="M122" s="126"/>
      <c r="N122" s="126"/>
      <c r="O122" s="127"/>
      <c r="Q122" s="125"/>
      <c r="R122" s="126"/>
      <c r="S122" s="126"/>
      <c r="T122" s="127"/>
    </row>
    <row r="123" spans="2:20" ht="12" customHeight="1">
      <c r="B123" s="125"/>
      <c r="C123" s="126"/>
      <c r="D123" s="126"/>
      <c r="E123" s="127"/>
      <c r="G123" s="125"/>
      <c r="H123" s="126"/>
      <c r="I123" s="126"/>
      <c r="J123" s="127"/>
      <c r="L123" s="125"/>
      <c r="M123" s="126"/>
      <c r="N123" s="126"/>
      <c r="O123" s="127"/>
      <c r="Q123" s="125"/>
      <c r="R123" s="126"/>
      <c r="S123" s="126"/>
      <c r="T123" s="127"/>
    </row>
    <row r="124" spans="2:20" ht="12" customHeight="1">
      <c r="B124" s="125"/>
      <c r="C124" s="126"/>
      <c r="D124" s="126"/>
      <c r="E124" s="127"/>
      <c r="G124" s="125"/>
      <c r="H124" s="126"/>
      <c r="I124" s="126"/>
      <c r="J124" s="127"/>
      <c r="L124" s="125"/>
      <c r="M124" s="126"/>
      <c r="N124" s="126"/>
      <c r="O124" s="127"/>
      <c r="Q124" s="125"/>
      <c r="R124" s="126"/>
      <c r="S124" s="126"/>
      <c r="T124" s="127"/>
    </row>
    <row r="125" spans="2:20" ht="12" customHeight="1">
      <c r="B125" s="125"/>
      <c r="C125" s="126"/>
      <c r="D125" s="126"/>
      <c r="E125" s="127"/>
      <c r="G125" s="125"/>
      <c r="H125" s="126"/>
      <c r="I125" s="126"/>
      <c r="J125" s="127"/>
      <c r="L125" s="125"/>
      <c r="M125" s="126"/>
      <c r="N125" s="126"/>
      <c r="O125" s="127"/>
      <c r="Q125" s="125"/>
      <c r="R125" s="126"/>
      <c r="S125" s="126"/>
      <c r="T125" s="127"/>
    </row>
    <row r="126" spans="2:20" ht="12" customHeight="1">
      <c r="B126" s="125"/>
      <c r="C126" s="126"/>
      <c r="D126" s="126"/>
      <c r="E126" s="127"/>
      <c r="G126" s="125"/>
      <c r="H126" s="126"/>
      <c r="I126" s="126"/>
      <c r="J126" s="127"/>
      <c r="L126" s="125"/>
      <c r="M126" s="126"/>
      <c r="N126" s="126"/>
      <c r="O126" s="127"/>
      <c r="Q126" s="125"/>
      <c r="R126" s="126"/>
      <c r="S126" s="126"/>
      <c r="T126" s="127"/>
    </row>
    <row r="127" spans="2:20" ht="12" customHeight="1">
      <c r="B127" s="125"/>
      <c r="C127" s="126"/>
      <c r="D127" s="126"/>
      <c r="E127" s="127"/>
      <c r="G127" s="125"/>
      <c r="H127" s="126"/>
      <c r="I127" s="126"/>
      <c r="J127" s="127"/>
      <c r="L127" s="125"/>
      <c r="M127" s="126"/>
      <c r="N127" s="126"/>
      <c r="O127" s="127"/>
      <c r="Q127" s="125"/>
      <c r="R127" s="126"/>
      <c r="S127" s="126"/>
      <c r="T127" s="127"/>
    </row>
    <row r="128" spans="2:20" ht="12" customHeight="1">
      <c r="B128" s="125"/>
      <c r="C128" s="126"/>
      <c r="D128" s="126"/>
      <c r="E128" s="127"/>
      <c r="G128" s="125"/>
      <c r="H128" s="126"/>
      <c r="I128" s="126"/>
      <c r="J128" s="127"/>
      <c r="L128" s="125"/>
      <c r="M128" s="126"/>
      <c r="N128" s="126"/>
      <c r="O128" s="127"/>
      <c r="Q128" s="125"/>
      <c r="R128" s="126"/>
      <c r="S128" s="126"/>
      <c r="T128" s="127"/>
    </row>
    <row r="129" spans="2:20" ht="12" customHeight="1">
      <c r="B129" s="119" t="s">
        <v>407</v>
      </c>
      <c r="C129" s="120"/>
      <c r="D129" s="120"/>
      <c r="E129" s="121"/>
      <c r="G129" s="119" t="s">
        <v>505</v>
      </c>
      <c r="H129" s="120"/>
      <c r="I129" s="120"/>
      <c r="J129" s="121"/>
      <c r="L129" s="119" t="s">
        <v>407</v>
      </c>
      <c r="M129" s="120"/>
      <c r="N129" s="120"/>
      <c r="O129" s="121"/>
      <c r="Q129" s="119" t="s">
        <v>506</v>
      </c>
      <c r="R129" s="120"/>
      <c r="S129" s="120"/>
      <c r="T129" s="121"/>
    </row>
    <row r="132" spans="2:20" ht="12" customHeight="1">
      <c r="B132" s="2" t="s">
        <v>343</v>
      </c>
      <c r="C132" s="16" t="s">
        <v>99</v>
      </c>
      <c r="D132" s="4" t="s">
        <v>344</v>
      </c>
      <c r="E132" s="5" t="s">
        <v>2</v>
      </c>
      <c r="G132" s="2" t="s">
        <v>343</v>
      </c>
      <c r="H132" s="16" t="s">
        <v>164</v>
      </c>
      <c r="I132" s="4" t="s">
        <v>344</v>
      </c>
      <c r="J132" s="5" t="s">
        <v>2</v>
      </c>
      <c r="L132" s="2" t="s">
        <v>343</v>
      </c>
      <c r="M132" s="16" t="s">
        <v>214</v>
      </c>
      <c r="N132" s="4" t="s">
        <v>344</v>
      </c>
      <c r="O132" s="5" t="s">
        <v>2</v>
      </c>
      <c r="Q132" s="2" t="s">
        <v>343</v>
      </c>
      <c r="R132" s="16" t="s">
        <v>242</v>
      </c>
      <c r="S132" s="4" t="s">
        <v>344</v>
      </c>
      <c r="T132" s="5" t="s">
        <v>2</v>
      </c>
    </row>
    <row r="133" spans="2:20" ht="12" customHeight="1">
      <c r="B133" s="6" t="s">
        <v>345</v>
      </c>
      <c r="C133" s="7" t="str">
        <f>LOOKUP(E133,{0,150,300,450,600,750,900;"0","1","2","3","4","5","6"})</f>
        <v>1</v>
      </c>
      <c r="D133" s="8" t="s">
        <v>346</v>
      </c>
      <c r="E133" s="9">
        <v>150</v>
      </c>
      <c r="G133" s="6" t="s">
        <v>345</v>
      </c>
      <c r="H133" s="7" t="str">
        <f>LOOKUP(J133,{0,150,300,450,600,750,900;"0","1","2","3","4","5","6"})</f>
        <v>1</v>
      </c>
      <c r="I133" s="8" t="s">
        <v>346</v>
      </c>
      <c r="J133" s="9">
        <v>150</v>
      </c>
      <c r="L133" s="6" t="s">
        <v>345</v>
      </c>
      <c r="M133" s="7" t="str">
        <f>LOOKUP(O133,{0,150,300,450,600,750,900;"0","1","2","3","4","5","6"})</f>
        <v>1</v>
      </c>
      <c r="N133" s="8" t="s">
        <v>346</v>
      </c>
      <c r="O133" s="9">
        <v>150</v>
      </c>
      <c r="Q133" s="6" t="s">
        <v>345</v>
      </c>
      <c r="R133" s="7" t="str">
        <f>LOOKUP(T133,{0,150,300,450,600,750,900;"0","1","2","3","4","5","6"})</f>
        <v>2</v>
      </c>
      <c r="S133" s="8" t="s">
        <v>346</v>
      </c>
      <c r="T133" s="9">
        <v>300</v>
      </c>
    </row>
    <row r="134" spans="2:20" ht="12" customHeight="1">
      <c r="B134" s="6" t="s">
        <v>347</v>
      </c>
      <c r="C134" s="7" t="str">
        <f>LOOKUP(C135,{0,201,401,601,901,1201,1501;"黑色","绿色","蓝色","紫色","红色","橙色","金色"})</f>
        <v>绿色</v>
      </c>
      <c r="D134" s="8" t="s">
        <v>348</v>
      </c>
      <c r="E134" s="10">
        <v>1</v>
      </c>
      <c r="G134" s="6" t="s">
        <v>347</v>
      </c>
      <c r="H134" s="7" t="str">
        <f>LOOKUP(H135,{0,201,401,601,901,1201,1501;"黑色","绿色","蓝色","紫色","红色","橙色","金色"})</f>
        <v>蓝色</v>
      </c>
      <c r="I134" s="8" t="s">
        <v>348</v>
      </c>
      <c r="J134" s="10">
        <v>1</v>
      </c>
      <c r="L134" s="6" t="s">
        <v>347</v>
      </c>
      <c r="M134" s="7" t="str">
        <f>LOOKUP(M135,{0,201,401,601,901,1201,1501;"黑色","绿色","蓝色","紫色","红色","橙色","金色"})</f>
        <v>紫色</v>
      </c>
      <c r="N134" s="8" t="s">
        <v>348</v>
      </c>
      <c r="O134" s="10">
        <v>1</v>
      </c>
      <c r="Q134" s="6" t="s">
        <v>347</v>
      </c>
      <c r="R134" s="7" t="str">
        <f>LOOKUP(R135,{0,201,401,601,901,1201,1501;"黑色","绿色","蓝色","紫色","红色","橙色","金色"})</f>
        <v>红色</v>
      </c>
      <c r="S134" s="8" t="s">
        <v>348</v>
      </c>
      <c r="T134" s="10">
        <v>1</v>
      </c>
    </row>
    <row r="135" spans="2:20" ht="12" customHeight="1">
      <c r="B135" s="6" t="s">
        <v>349</v>
      </c>
      <c r="C135" s="7">
        <f>C143+E133</f>
        <v>350</v>
      </c>
      <c r="D135" s="8" t="s">
        <v>350</v>
      </c>
      <c r="E135" s="10">
        <v>1</v>
      </c>
      <c r="G135" s="6" t="s">
        <v>349</v>
      </c>
      <c r="H135" s="7">
        <f>H143+J133</f>
        <v>550</v>
      </c>
      <c r="I135" s="8" t="s">
        <v>350</v>
      </c>
      <c r="J135" s="10">
        <v>1</v>
      </c>
      <c r="L135" s="6" t="s">
        <v>349</v>
      </c>
      <c r="M135" s="7">
        <f>M143+O133</f>
        <v>850</v>
      </c>
      <c r="N135" s="8" t="s">
        <v>350</v>
      </c>
      <c r="O135" s="10">
        <v>1</v>
      </c>
      <c r="Q135" s="6" t="s">
        <v>349</v>
      </c>
      <c r="R135" s="7">
        <f>R143+T133</f>
        <v>1200</v>
      </c>
      <c r="S135" s="8" t="s">
        <v>350</v>
      </c>
      <c r="T135" s="10">
        <v>1</v>
      </c>
    </row>
    <row r="136" spans="2:20" ht="12" customHeight="1">
      <c r="B136" s="11" t="s">
        <v>351</v>
      </c>
      <c r="C136" s="12">
        <f>C135*20</f>
        <v>7000</v>
      </c>
      <c r="D136" s="13" t="s">
        <v>352</v>
      </c>
      <c r="E136" s="14">
        <f>C135</f>
        <v>350</v>
      </c>
      <c r="G136" s="11" t="s">
        <v>351</v>
      </c>
      <c r="H136" s="12">
        <f>H135*20</f>
        <v>11000</v>
      </c>
      <c r="I136" s="13" t="s">
        <v>352</v>
      </c>
      <c r="J136" s="14">
        <f>H135</f>
        <v>550</v>
      </c>
      <c r="L136" s="11" t="s">
        <v>351</v>
      </c>
      <c r="M136" s="12">
        <f>M135*20</f>
        <v>17000</v>
      </c>
      <c r="N136" s="13" t="s">
        <v>352</v>
      </c>
      <c r="O136" s="14">
        <f>M135</f>
        <v>850</v>
      </c>
      <c r="Q136" s="11" t="s">
        <v>351</v>
      </c>
      <c r="R136" s="12">
        <f>R135*20</f>
        <v>24000</v>
      </c>
      <c r="S136" s="13" t="s">
        <v>352</v>
      </c>
      <c r="T136" s="14">
        <f>R135</f>
        <v>1200</v>
      </c>
    </row>
    <row r="137" spans="2:20" ht="12" customHeight="1">
      <c r="B137" s="128" t="s">
        <v>507</v>
      </c>
      <c r="C137" s="129"/>
      <c r="D137" s="132" t="s">
        <v>508</v>
      </c>
      <c r="E137" s="133"/>
      <c r="G137" s="128" t="s">
        <v>509</v>
      </c>
      <c r="H137" s="129"/>
      <c r="I137" s="132" t="s">
        <v>510</v>
      </c>
      <c r="J137" s="133"/>
      <c r="L137" s="128" t="s">
        <v>511</v>
      </c>
      <c r="M137" s="129"/>
      <c r="N137" s="132" t="s">
        <v>512</v>
      </c>
      <c r="O137" s="133"/>
      <c r="Q137" s="128" t="s">
        <v>513</v>
      </c>
      <c r="R137" s="129"/>
      <c r="S137" s="132" t="s">
        <v>514</v>
      </c>
      <c r="T137" s="133"/>
    </row>
    <row r="138" spans="2:20" ht="12" customHeight="1">
      <c r="B138" s="128"/>
      <c r="C138" s="129"/>
      <c r="D138" s="132"/>
      <c r="E138" s="133"/>
      <c r="G138" s="128"/>
      <c r="H138" s="129"/>
      <c r="I138" s="132"/>
      <c r="J138" s="133"/>
      <c r="L138" s="128"/>
      <c r="M138" s="129"/>
      <c r="N138" s="132"/>
      <c r="O138" s="133"/>
      <c r="Q138" s="128"/>
      <c r="R138" s="129"/>
      <c r="S138" s="132"/>
      <c r="T138" s="133"/>
    </row>
    <row r="139" spans="2:20" ht="12" customHeight="1">
      <c r="B139" s="128"/>
      <c r="C139" s="129"/>
      <c r="D139" s="132"/>
      <c r="E139" s="133"/>
      <c r="G139" s="128"/>
      <c r="H139" s="129"/>
      <c r="I139" s="132"/>
      <c r="J139" s="133"/>
      <c r="L139" s="128"/>
      <c r="M139" s="129"/>
      <c r="N139" s="132"/>
      <c r="O139" s="133"/>
      <c r="Q139" s="128"/>
      <c r="R139" s="129"/>
      <c r="S139" s="132"/>
      <c r="T139" s="133"/>
    </row>
    <row r="140" spans="2:20" ht="12" customHeight="1">
      <c r="B140" s="128"/>
      <c r="C140" s="129"/>
      <c r="D140" s="132"/>
      <c r="E140" s="133"/>
      <c r="G140" s="128"/>
      <c r="H140" s="129"/>
      <c r="I140" s="132"/>
      <c r="J140" s="133"/>
      <c r="L140" s="128"/>
      <c r="M140" s="129"/>
      <c r="N140" s="132"/>
      <c r="O140" s="133"/>
      <c r="Q140" s="128"/>
      <c r="R140" s="129"/>
      <c r="S140" s="132"/>
      <c r="T140" s="133"/>
    </row>
    <row r="141" spans="2:20" ht="12" customHeight="1">
      <c r="B141" s="128"/>
      <c r="C141" s="129"/>
      <c r="D141" s="132"/>
      <c r="E141" s="133"/>
      <c r="G141" s="128"/>
      <c r="H141" s="129"/>
      <c r="I141" s="132"/>
      <c r="J141" s="133"/>
      <c r="L141" s="128"/>
      <c r="M141" s="129"/>
      <c r="N141" s="132"/>
      <c r="O141" s="133"/>
      <c r="Q141" s="128"/>
      <c r="R141" s="129"/>
      <c r="S141" s="132"/>
      <c r="T141" s="133"/>
    </row>
    <row r="142" spans="2:20" ht="12" customHeight="1">
      <c r="B142" s="130"/>
      <c r="C142" s="131"/>
      <c r="D142" s="132"/>
      <c r="E142" s="133"/>
      <c r="G142" s="130"/>
      <c r="H142" s="131"/>
      <c r="I142" s="132"/>
      <c r="J142" s="133"/>
      <c r="L142" s="130"/>
      <c r="M142" s="131"/>
      <c r="N142" s="132"/>
      <c r="O142" s="133"/>
      <c r="Q142" s="130"/>
      <c r="R142" s="131"/>
      <c r="S142" s="132"/>
      <c r="T142" s="133"/>
    </row>
    <row r="143" spans="2:20" ht="12" customHeight="1">
      <c r="B143" s="11" t="s">
        <v>361</v>
      </c>
      <c r="C143" s="15">
        <v>200</v>
      </c>
      <c r="D143" s="134"/>
      <c r="E143" s="135"/>
      <c r="G143" s="11" t="s">
        <v>361</v>
      </c>
      <c r="H143" s="15">
        <v>400</v>
      </c>
      <c r="I143" s="134"/>
      <c r="J143" s="135"/>
      <c r="L143" s="11" t="s">
        <v>361</v>
      </c>
      <c r="M143" s="15">
        <v>700</v>
      </c>
      <c r="N143" s="134"/>
      <c r="O143" s="135"/>
      <c r="Q143" s="11" t="s">
        <v>361</v>
      </c>
      <c r="R143" s="15">
        <v>900</v>
      </c>
      <c r="S143" s="134"/>
      <c r="T143" s="135"/>
    </row>
    <row r="144" spans="2:20" ht="12" customHeight="1">
      <c r="B144" s="122" t="s">
        <v>515</v>
      </c>
      <c r="C144" s="123"/>
      <c r="D144" s="123"/>
      <c r="E144" s="124"/>
      <c r="G144" s="122" t="s">
        <v>516</v>
      </c>
      <c r="H144" s="123"/>
      <c r="I144" s="123"/>
      <c r="J144" s="124"/>
      <c r="L144" s="122" t="s">
        <v>517</v>
      </c>
      <c r="M144" s="123"/>
      <c r="N144" s="123"/>
      <c r="O144" s="124"/>
      <c r="Q144" s="122" t="s">
        <v>518</v>
      </c>
      <c r="R144" s="123"/>
      <c r="S144" s="123"/>
      <c r="T144" s="124"/>
    </row>
    <row r="145" spans="2:20" ht="12" customHeight="1">
      <c r="B145" s="125"/>
      <c r="C145" s="126"/>
      <c r="D145" s="126"/>
      <c r="E145" s="127"/>
      <c r="G145" s="125"/>
      <c r="H145" s="126"/>
      <c r="I145" s="126"/>
      <c r="J145" s="127"/>
      <c r="L145" s="125"/>
      <c r="M145" s="126"/>
      <c r="N145" s="126"/>
      <c r="O145" s="127"/>
      <c r="Q145" s="125"/>
      <c r="R145" s="126"/>
      <c r="S145" s="126"/>
      <c r="T145" s="127"/>
    </row>
    <row r="146" spans="2:20" ht="12" customHeight="1">
      <c r="B146" s="125"/>
      <c r="C146" s="126"/>
      <c r="D146" s="126"/>
      <c r="E146" s="127"/>
      <c r="G146" s="125"/>
      <c r="H146" s="126"/>
      <c r="I146" s="126"/>
      <c r="J146" s="127"/>
      <c r="L146" s="125"/>
      <c r="M146" s="126"/>
      <c r="N146" s="126"/>
      <c r="O146" s="127"/>
      <c r="Q146" s="125"/>
      <c r="R146" s="126"/>
      <c r="S146" s="126"/>
      <c r="T146" s="127"/>
    </row>
    <row r="147" spans="2:20" ht="12" customHeight="1">
      <c r="B147" s="125"/>
      <c r="C147" s="126"/>
      <c r="D147" s="126"/>
      <c r="E147" s="127"/>
      <c r="G147" s="125"/>
      <c r="H147" s="126"/>
      <c r="I147" s="126"/>
      <c r="J147" s="127"/>
      <c r="L147" s="125"/>
      <c r="M147" s="126"/>
      <c r="N147" s="126"/>
      <c r="O147" s="127"/>
      <c r="Q147" s="125"/>
      <c r="R147" s="126"/>
      <c r="S147" s="126"/>
      <c r="T147" s="127"/>
    </row>
    <row r="148" spans="2:20" ht="12" customHeight="1">
      <c r="B148" s="125"/>
      <c r="C148" s="126"/>
      <c r="D148" s="126"/>
      <c r="E148" s="127"/>
      <c r="G148" s="125"/>
      <c r="H148" s="126"/>
      <c r="I148" s="126"/>
      <c r="J148" s="127"/>
      <c r="L148" s="125"/>
      <c r="M148" s="126"/>
      <c r="N148" s="126"/>
      <c r="O148" s="127"/>
      <c r="Q148" s="125"/>
      <c r="R148" s="126"/>
      <c r="S148" s="126"/>
      <c r="T148" s="127"/>
    </row>
    <row r="149" spans="2:20" ht="12" customHeight="1">
      <c r="B149" s="125"/>
      <c r="C149" s="126"/>
      <c r="D149" s="126"/>
      <c r="E149" s="127"/>
      <c r="G149" s="125"/>
      <c r="H149" s="126"/>
      <c r="I149" s="126"/>
      <c r="J149" s="127"/>
      <c r="L149" s="125"/>
      <c r="M149" s="126"/>
      <c r="N149" s="126"/>
      <c r="O149" s="127"/>
      <c r="Q149" s="125"/>
      <c r="R149" s="126"/>
      <c r="S149" s="126"/>
      <c r="T149" s="127"/>
    </row>
    <row r="150" spans="2:20" ht="12" customHeight="1">
      <c r="B150" s="125"/>
      <c r="C150" s="126"/>
      <c r="D150" s="126"/>
      <c r="E150" s="127"/>
      <c r="G150" s="125"/>
      <c r="H150" s="126"/>
      <c r="I150" s="126"/>
      <c r="J150" s="127"/>
      <c r="L150" s="125"/>
      <c r="M150" s="126"/>
      <c r="N150" s="126"/>
      <c r="O150" s="127"/>
      <c r="Q150" s="125"/>
      <c r="R150" s="126"/>
      <c r="S150" s="126"/>
      <c r="T150" s="127"/>
    </row>
    <row r="151" spans="2:20" ht="12" customHeight="1">
      <c r="B151" s="125"/>
      <c r="C151" s="126"/>
      <c r="D151" s="126"/>
      <c r="E151" s="127"/>
      <c r="G151" s="125"/>
      <c r="H151" s="126"/>
      <c r="I151" s="126"/>
      <c r="J151" s="127"/>
      <c r="L151" s="125"/>
      <c r="M151" s="126"/>
      <c r="N151" s="126"/>
      <c r="O151" s="127"/>
      <c r="Q151" s="125"/>
      <c r="R151" s="126"/>
      <c r="S151" s="126"/>
      <c r="T151" s="127"/>
    </row>
    <row r="152" spans="2:20" ht="12" customHeight="1">
      <c r="B152" s="125"/>
      <c r="C152" s="126"/>
      <c r="D152" s="126"/>
      <c r="E152" s="127"/>
      <c r="G152" s="125"/>
      <c r="H152" s="126"/>
      <c r="I152" s="126"/>
      <c r="J152" s="127"/>
      <c r="L152" s="125"/>
      <c r="M152" s="126"/>
      <c r="N152" s="126"/>
      <c r="O152" s="127"/>
      <c r="Q152" s="125"/>
      <c r="R152" s="126"/>
      <c r="S152" s="126"/>
      <c r="T152" s="127"/>
    </row>
    <row r="153" spans="2:20" ht="12" customHeight="1">
      <c r="B153" s="125"/>
      <c r="C153" s="126"/>
      <c r="D153" s="126"/>
      <c r="E153" s="127"/>
      <c r="G153" s="125"/>
      <c r="H153" s="126"/>
      <c r="I153" s="126"/>
      <c r="J153" s="127"/>
      <c r="L153" s="125"/>
      <c r="M153" s="126"/>
      <c r="N153" s="126"/>
      <c r="O153" s="127"/>
      <c r="Q153" s="125"/>
      <c r="R153" s="126"/>
      <c r="S153" s="126"/>
      <c r="T153" s="127"/>
    </row>
    <row r="154" spans="2:20" ht="12" customHeight="1">
      <c r="B154" s="125"/>
      <c r="C154" s="126"/>
      <c r="D154" s="126"/>
      <c r="E154" s="127"/>
      <c r="G154" s="125"/>
      <c r="H154" s="126"/>
      <c r="I154" s="126"/>
      <c r="J154" s="127"/>
      <c r="L154" s="125"/>
      <c r="M154" s="126"/>
      <c r="N154" s="126"/>
      <c r="O154" s="127"/>
      <c r="Q154" s="125"/>
      <c r="R154" s="126"/>
      <c r="S154" s="126"/>
      <c r="T154" s="127"/>
    </row>
    <row r="155" spans="2:20" ht="12" customHeight="1">
      <c r="B155" s="119" t="s">
        <v>407</v>
      </c>
      <c r="C155" s="120"/>
      <c r="D155" s="120"/>
      <c r="E155" s="121"/>
      <c r="G155" s="119" t="s">
        <v>407</v>
      </c>
      <c r="H155" s="120"/>
      <c r="I155" s="120"/>
      <c r="J155" s="121"/>
      <c r="L155" s="119" t="s">
        <v>407</v>
      </c>
      <c r="M155" s="120"/>
      <c r="N155" s="120"/>
      <c r="O155" s="121"/>
      <c r="Q155" s="119" t="s">
        <v>407</v>
      </c>
      <c r="R155" s="120"/>
      <c r="S155" s="120"/>
      <c r="T155" s="121"/>
    </row>
    <row r="158" spans="2:20" ht="12" customHeight="1">
      <c r="B158" s="2" t="s">
        <v>343</v>
      </c>
      <c r="C158" s="16" t="s">
        <v>72</v>
      </c>
      <c r="D158" s="4" t="s">
        <v>344</v>
      </c>
      <c r="E158" s="5" t="s">
        <v>2</v>
      </c>
      <c r="G158" s="2" t="s">
        <v>343</v>
      </c>
      <c r="H158" s="16" t="s">
        <v>142</v>
      </c>
      <c r="I158" s="4" t="s">
        <v>344</v>
      </c>
      <c r="J158" s="5" t="s">
        <v>2</v>
      </c>
      <c r="L158" s="2" t="s">
        <v>343</v>
      </c>
      <c r="M158" s="16" t="s">
        <v>190</v>
      </c>
      <c r="N158" s="4" t="s">
        <v>344</v>
      </c>
      <c r="O158" s="5" t="s">
        <v>2</v>
      </c>
      <c r="Q158" s="2" t="s">
        <v>343</v>
      </c>
      <c r="R158" s="16" t="s">
        <v>245</v>
      </c>
      <c r="S158" s="4" t="s">
        <v>344</v>
      </c>
      <c r="T158" s="5" t="s">
        <v>2</v>
      </c>
    </row>
    <row r="159" spans="2:20" ht="12" customHeight="1">
      <c r="B159" s="6" t="s">
        <v>345</v>
      </c>
      <c r="C159" s="7" t="str">
        <f>LOOKUP(E159,{0,150,300,450,600,750,900;"0","1","2","3","4","5","6"})</f>
        <v>1</v>
      </c>
      <c r="D159" s="8" t="s">
        <v>346</v>
      </c>
      <c r="E159" s="9">
        <v>150</v>
      </c>
      <c r="G159" s="6" t="s">
        <v>345</v>
      </c>
      <c r="H159" s="7" t="str">
        <f>LOOKUP(J159,{0,150,300,450,600,750,900;"0","1","2","3","4","5","6"})</f>
        <v>2</v>
      </c>
      <c r="I159" s="8" t="s">
        <v>346</v>
      </c>
      <c r="J159" s="9">
        <v>300</v>
      </c>
      <c r="L159" s="6" t="s">
        <v>345</v>
      </c>
      <c r="M159" s="7" t="str">
        <f>LOOKUP(O159,{0,150,300,450,600,750,900;"0","1","2","3","4","5","6"})</f>
        <v>3</v>
      </c>
      <c r="N159" s="8" t="s">
        <v>346</v>
      </c>
      <c r="O159" s="9">
        <v>450</v>
      </c>
      <c r="Q159" s="6" t="s">
        <v>345</v>
      </c>
      <c r="R159" s="7" t="str">
        <f>LOOKUP(T159,{0,150,300,450,600,750,900;"0","1","2","3","4","5","6"})</f>
        <v>4</v>
      </c>
      <c r="S159" s="8" t="s">
        <v>346</v>
      </c>
      <c r="T159" s="9">
        <v>600</v>
      </c>
    </row>
    <row r="160" spans="2:20" ht="12" customHeight="1">
      <c r="B160" s="6" t="s">
        <v>347</v>
      </c>
      <c r="C160" s="7" t="str">
        <f>LOOKUP(C161,{0,201,401,601,901,1201,1501;"黑色","绿色","蓝色","紫色","红色","橙色","金色"})</f>
        <v>绿色</v>
      </c>
      <c r="D160" s="8" t="s">
        <v>348</v>
      </c>
      <c r="E160" s="10">
        <v>1</v>
      </c>
      <c r="G160" s="6" t="s">
        <v>347</v>
      </c>
      <c r="H160" s="7" t="str">
        <f>LOOKUP(H161,{0,201,401,601,901,1201,1501;"黑色","绿色","蓝色","紫色","红色","橙色","金色"})</f>
        <v>蓝色</v>
      </c>
      <c r="I160" s="8" t="s">
        <v>348</v>
      </c>
      <c r="J160" s="10">
        <v>1</v>
      </c>
      <c r="L160" s="6" t="s">
        <v>347</v>
      </c>
      <c r="M160" s="7" t="str">
        <f>LOOKUP(M161,{0,201,401,601,901,1201,1501;"黑色","绿色","蓝色","紫色","红色","橙色","金色"})</f>
        <v>紫色</v>
      </c>
      <c r="N160" s="8" t="s">
        <v>348</v>
      </c>
      <c r="O160" s="10">
        <v>1</v>
      </c>
      <c r="Q160" s="6" t="s">
        <v>347</v>
      </c>
      <c r="R160" s="7" t="str">
        <f>LOOKUP(R161,{0,201,401,601,901,1201,1501;"黑色","绿色","蓝色","紫色","红色","橙色","金色"})</f>
        <v>红色</v>
      </c>
      <c r="S160" s="8" t="s">
        <v>348</v>
      </c>
      <c r="T160" s="10">
        <v>1</v>
      </c>
    </row>
    <row r="161" spans="2:20" ht="12" customHeight="1">
      <c r="B161" s="6" t="s">
        <v>349</v>
      </c>
      <c r="C161" s="7">
        <f>C169+E159</f>
        <v>250</v>
      </c>
      <c r="D161" s="8" t="s">
        <v>350</v>
      </c>
      <c r="E161" s="10">
        <v>1</v>
      </c>
      <c r="G161" s="6" t="s">
        <v>349</v>
      </c>
      <c r="H161" s="7">
        <f>H169+J159</f>
        <v>500</v>
      </c>
      <c r="I161" s="8" t="s">
        <v>350</v>
      </c>
      <c r="J161" s="10">
        <v>1</v>
      </c>
      <c r="L161" s="6" t="s">
        <v>349</v>
      </c>
      <c r="M161" s="7">
        <f>M169+O159</f>
        <v>750</v>
      </c>
      <c r="N161" s="8" t="s">
        <v>350</v>
      </c>
      <c r="O161" s="10">
        <v>1</v>
      </c>
      <c r="Q161" s="6" t="s">
        <v>349</v>
      </c>
      <c r="R161" s="7">
        <f>R169+T159</f>
        <v>1200</v>
      </c>
      <c r="S161" s="8" t="s">
        <v>350</v>
      </c>
      <c r="T161" s="10">
        <v>1</v>
      </c>
    </row>
    <row r="162" spans="2:20" ht="12" customHeight="1">
      <c r="B162" s="11" t="s">
        <v>351</v>
      </c>
      <c r="C162" s="12">
        <f>C161*20</f>
        <v>5000</v>
      </c>
      <c r="D162" s="13" t="s">
        <v>352</v>
      </c>
      <c r="E162" s="14">
        <f>C161</f>
        <v>250</v>
      </c>
      <c r="G162" s="11" t="s">
        <v>351</v>
      </c>
      <c r="H162" s="12">
        <f>H161*20</f>
        <v>10000</v>
      </c>
      <c r="I162" s="13" t="s">
        <v>352</v>
      </c>
      <c r="J162" s="14">
        <f>H161</f>
        <v>500</v>
      </c>
      <c r="L162" s="11" t="s">
        <v>351</v>
      </c>
      <c r="M162" s="12">
        <f>M161*20</f>
        <v>15000</v>
      </c>
      <c r="N162" s="13" t="s">
        <v>352</v>
      </c>
      <c r="O162" s="14">
        <f>M161</f>
        <v>750</v>
      </c>
      <c r="Q162" s="11" t="s">
        <v>351</v>
      </c>
      <c r="R162" s="12">
        <f>R161*20</f>
        <v>24000</v>
      </c>
      <c r="S162" s="13" t="s">
        <v>352</v>
      </c>
      <c r="T162" s="14">
        <f>R161</f>
        <v>1200</v>
      </c>
    </row>
    <row r="163" spans="2:20" ht="12" customHeight="1">
      <c r="B163" s="128" t="s">
        <v>519</v>
      </c>
      <c r="C163" s="129"/>
      <c r="D163" s="132" t="s">
        <v>520</v>
      </c>
      <c r="E163" s="133"/>
      <c r="G163" s="128" t="s">
        <v>521</v>
      </c>
      <c r="H163" s="129"/>
      <c r="I163" s="132" t="s">
        <v>522</v>
      </c>
      <c r="J163" s="133"/>
      <c r="L163" s="128" t="s">
        <v>523</v>
      </c>
      <c r="M163" s="129"/>
      <c r="N163" s="132" t="s">
        <v>524</v>
      </c>
      <c r="O163" s="133"/>
      <c r="Q163" s="128" t="s">
        <v>525</v>
      </c>
      <c r="R163" s="129"/>
      <c r="S163" s="132" t="s">
        <v>526</v>
      </c>
      <c r="T163" s="133"/>
    </row>
    <row r="164" spans="2:20" ht="12" customHeight="1">
      <c r="B164" s="128"/>
      <c r="C164" s="129"/>
      <c r="D164" s="132"/>
      <c r="E164" s="133"/>
      <c r="G164" s="128"/>
      <c r="H164" s="129"/>
      <c r="I164" s="132"/>
      <c r="J164" s="133"/>
      <c r="L164" s="128"/>
      <c r="M164" s="129"/>
      <c r="N164" s="132"/>
      <c r="O164" s="133"/>
      <c r="Q164" s="128"/>
      <c r="R164" s="129"/>
      <c r="S164" s="132"/>
      <c r="T164" s="133"/>
    </row>
    <row r="165" spans="2:20" ht="12" customHeight="1">
      <c r="B165" s="128"/>
      <c r="C165" s="129"/>
      <c r="D165" s="132"/>
      <c r="E165" s="133"/>
      <c r="G165" s="128"/>
      <c r="H165" s="129"/>
      <c r="I165" s="132"/>
      <c r="J165" s="133"/>
      <c r="L165" s="128"/>
      <c r="M165" s="129"/>
      <c r="N165" s="132"/>
      <c r="O165" s="133"/>
      <c r="Q165" s="128"/>
      <c r="R165" s="129"/>
      <c r="S165" s="132"/>
      <c r="T165" s="133"/>
    </row>
    <row r="166" spans="2:20" ht="12" customHeight="1">
      <c r="B166" s="128"/>
      <c r="C166" s="129"/>
      <c r="D166" s="132"/>
      <c r="E166" s="133"/>
      <c r="G166" s="128"/>
      <c r="H166" s="129"/>
      <c r="I166" s="132"/>
      <c r="J166" s="133"/>
      <c r="L166" s="128"/>
      <c r="M166" s="129"/>
      <c r="N166" s="132"/>
      <c r="O166" s="133"/>
      <c r="Q166" s="128"/>
      <c r="R166" s="129"/>
      <c r="S166" s="132"/>
      <c r="T166" s="133"/>
    </row>
    <row r="167" spans="2:20" ht="12" customHeight="1">
      <c r="B167" s="128"/>
      <c r="C167" s="129"/>
      <c r="D167" s="132"/>
      <c r="E167" s="133"/>
      <c r="G167" s="128"/>
      <c r="H167" s="129"/>
      <c r="I167" s="132"/>
      <c r="J167" s="133"/>
      <c r="L167" s="128"/>
      <c r="M167" s="129"/>
      <c r="N167" s="132"/>
      <c r="O167" s="133"/>
      <c r="Q167" s="128"/>
      <c r="R167" s="129"/>
      <c r="S167" s="132"/>
      <c r="T167" s="133"/>
    </row>
    <row r="168" spans="2:20" ht="12" customHeight="1">
      <c r="B168" s="130"/>
      <c r="C168" s="131"/>
      <c r="D168" s="132"/>
      <c r="E168" s="133"/>
      <c r="G168" s="130"/>
      <c r="H168" s="131"/>
      <c r="I168" s="132"/>
      <c r="J168" s="133"/>
      <c r="L168" s="130"/>
      <c r="M168" s="131"/>
      <c r="N168" s="132"/>
      <c r="O168" s="133"/>
      <c r="Q168" s="130"/>
      <c r="R168" s="131"/>
      <c r="S168" s="132"/>
      <c r="T168" s="133"/>
    </row>
    <row r="169" spans="2:20" ht="12" customHeight="1">
      <c r="B169" s="11" t="s">
        <v>361</v>
      </c>
      <c r="C169" s="15">
        <v>100</v>
      </c>
      <c r="D169" s="134"/>
      <c r="E169" s="135"/>
      <c r="G169" s="11" t="s">
        <v>361</v>
      </c>
      <c r="H169" s="15">
        <v>200</v>
      </c>
      <c r="I169" s="134"/>
      <c r="J169" s="135"/>
      <c r="L169" s="11" t="s">
        <v>361</v>
      </c>
      <c r="M169" s="15">
        <v>300</v>
      </c>
      <c r="N169" s="134"/>
      <c r="O169" s="135"/>
      <c r="Q169" s="11" t="s">
        <v>361</v>
      </c>
      <c r="R169" s="15">
        <v>600</v>
      </c>
      <c r="S169" s="134"/>
      <c r="T169" s="135"/>
    </row>
    <row r="170" spans="2:20" ht="12" customHeight="1">
      <c r="B170" s="122" t="s">
        <v>527</v>
      </c>
      <c r="C170" s="123"/>
      <c r="D170" s="123"/>
      <c r="E170" s="124"/>
      <c r="G170" s="122" t="s">
        <v>528</v>
      </c>
      <c r="H170" s="123"/>
      <c r="I170" s="123"/>
      <c r="J170" s="124"/>
      <c r="L170" s="122" t="s">
        <v>529</v>
      </c>
      <c r="M170" s="123"/>
      <c r="N170" s="123"/>
      <c r="O170" s="124"/>
      <c r="Q170" s="122" t="s">
        <v>530</v>
      </c>
      <c r="R170" s="123"/>
      <c r="S170" s="123"/>
      <c r="T170" s="124"/>
    </row>
    <row r="171" spans="2:20" ht="12" customHeight="1">
      <c r="B171" s="125"/>
      <c r="C171" s="126"/>
      <c r="D171" s="126"/>
      <c r="E171" s="127"/>
      <c r="G171" s="125"/>
      <c r="H171" s="126"/>
      <c r="I171" s="126"/>
      <c r="J171" s="127"/>
      <c r="L171" s="125"/>
      <c r="M171" s="126"/>
      <c r="N171" s="126"/>
      <c r="O171" s="127"/>
      <c r="Q171" s="125"/>
      <c r="R171" s="126"/>
      <c r="S171" s="126"/>
      <c r="T171" s="127"/>
    </row>
    <row r="172" spans="2:20" ht="12" customHeight="1">
      <c r="B172" s="125"/>
      <c r="C172" s="126"/>
      <c r="D172" s="126"/>
      <c r="E172" s="127"/>
      <c r="G172" s="125"/>
      <c r="H172" s="126"/>
      <c r="I172" s="126"/>
      <c r="J172" s="127"/>
      <c r="L172" s="125"/>
      <c r="M172" s="126"/>
      <c r="N172" s="126"/>
      <c r="O172" s="127"/>
      <c r="Q172" s="125"/>
      <c r="R172" s="126"/>
      <c r="S172" s="126"/>
      <c r="T172" s="127"/>
    </row>
    <row r="173" spans="2:20" ht="12" customHeight="1">
      <c r="B173" s="125"/>
      <c r="C173" s="126"/>
      <c r="D173" s="126"/>
      <c r="E173" s="127"/>
      <c r="G173" s="125"/>
      <c r="H173" s="126"/>
      <c r="I173" s="126"/>
      <c r="J173" s="127"/>
      <c r="L173" s="125"/>
      <c r="M173" s="126"/>
      <c r="N173" s="126"/>
      <c r="O173" s="127"/>
      <c r="Q173" s="125"/>
      <c r="R173" s="126"/>
      <c r="S173" s="126"/>
      <c r="T173" s="127"/>
    </row>
    <row r="174" spans="2:20" ht="12" customHeight="1">
      <c r="B174" s="125"/>
      <c r="C174" s="126"/>
      <c r="D174" s="126"/>
      <c r="E174" s="127"/>
      <c r="G174" s="125"/>
      <c r="H174" s="126"/>
      <c r="I174" s="126"/>
      <c r="J174" s="127"/>
      <c r="L174" s="125"/>
      <c r="M174" s="126"/>
      <c r="N174" s="126"/>
      <c r="O174" s="127"/>
      <c r="Q174" s="125"/>
      <c r="R174" s="126"/>
      <c r="S174" s="126"/>
      <c r="T174" s="127"/>
    </row>
    <row r="175" spans="2:20" ht="12" customHeight="1">
      <c r="B175" s="125"/>
      <c r="C175" s="126"/>
      <c r="D175" s="126"/>
      <c r="E175" s="127"/>
      <c r="G175" s="125"/>
      <c r="H175" s="126"/>
      <c r="I175" s="126"/>
      <c r="J175" s="127"/>
      <c r="L175" s="125"/>
      <c r="M175" s="126"/>
      <c r="N175" s="126"/>
      <c r="O175" s="127"/>
      <c r="Q175" s="125"/>
      <c r="R175" s="126"/>
      <c r="S175" s="126"/>
      <c r="T175" s="127"/>
    </row>
    <row r="176" spans="2:20" ht="12" customHeight="1">
      <c r="B176" s="125"/>
      <c r="C176" s="126"/>
      <c r="D176" s="126"/>
      <c r="E176" s="127"/>
      <c r="G176" s="125"/>
      <c r="H176" s="126"/>
      <c r="I176" s="126"/>
      <c r="J176" s="127"/>
      <c r="L176" s="125"/>
      <c r="M176" s="126"/>
      <c r="N176" s="126"/>
      <c r="O176" s="127"/>
      <c r="Q176" s="125"/>
      <c r="R176" s="126"/>
      <c r="S176" s="126"/>
      <c r="T176" s="127"/>
    </row>
    <row r="177" spans="2:20" ht="12" customHeight="1">
      <c r="B177" s="125"/>
      <c r="C177" s="126"/>
      <c r="D177" s="126"/>
      <c r="E177" s="127"/>
      <c r="G177" s="125"/>
      <c r="H177" s="126"/>
      <c r="I177" s="126"/>
      <c r="J177" s="127"/>
      <c r="L177" s="125"/>
      <c r="M177" s="126"/>
      <c r="N177" s="126"/>
      <c r="O177" s="127"/>
      <c r="Q177" s="125"/>
      <c r="R177" s="126"/>
      <c r="S177" s="126"/>
      <c r="T177" s="127"/>
    </row>
    <row r="178" spans="2:20" ht="12" customHeight="1">
      <c r="B178" s="125"/>
      <c r="C178" s="126"/>
      <c r="D178" s="126"/>
      <c r="E178" s="127"/>
      <c r="G178" s="125"/>
      <c r="H178" s="126"/>
      <c r="I178" s="126"/>
      <c r="J178" s="127"/>
      <c r="L178" s="125"/>
      <c r="M178" s="126"/>
      <c r="N178" s="126"/>
      <c r="O178" s="127"/>
      <c r="Q178" s="125"/>
      <c r="R178" s="126"/>
      <c r="S178" s="126"/>
      <c r="T178" s="127"/>
    </row>
    <row r="179" spans="2:20" ht="12" customHeight="1">
      <c r="B179" s="125"/>
      <c r="C179" s="126"/>
      <c r="D179" s="126"/>
      <c r="E179" s="127"/>
      <c r="G179" s="125"/>
      <c r="H179" s="126"/>
      <c r="I179" s="126"/>
      <c r="J179" s="127"/>
      <c r="L179" s="125"/>
      <c r="M179" s="126"/>
      <c r="N179" s="126"/>
      <c r="O179" s="127"/>
      <c r="Q179" s="125"/>
      <c r="R179" s="126"/>
      <c r="S179" s="126"/>
      <c r="T179" s="127"/>
    </row>
    <row r="180" spans="2:20" ht="12" customHeight="1">
      <c r="B180" s="125"/>
      <c r="C180" s="126"/>
      <c r="D180" s="126"/>
      <c r="E180" s="127"/>
      <c r="G180" s="125"/>
      <c r="H180" s="126"/>
      <c r="I180" s="126"/>
      <c r="J180" s="127"/>
      <c r="L180" s="125"/>
      <c r="M180" s="126"/>
      <c r="N180" s="126"/>
      <c r="O180" s="127"/>
      <c r="Q180" s="125"/>
      <c r="R180" s="126"/>
      <c r="S180" s="126"/>
      <c r="T180" s="127"/>
    </row>
    <row r="181" spans="2:20" ht="12" customHeight="1">
      <c r="B181" s="119" t="s">
        <v>407</v>
      </c>
      <c r="C181" s="120"/>
      <c r="D181" s="120"/>
      <c r="E181" s="121"/>
      <c r="G181" s="119" t="s">
        <v>407</v>
      </c>
      <c r="H181" s="120"/>
      <c r="I181" s="120"/>
      <c r="J181" s="121"/>
      <c r="L181" s="119" t="s">
        <v>407</v>
      </c>
      <c r="M181" s="120"/>
      <c r="N181" s="120"/>
      <c r="O181" s="121"/>
      <c r="Q181" s="119" t="s">
        <v>407</v>
      </c>
      <c r="R181" s="120"/>
      <c r="S181" s="120"/>
      <c r="T181" s="121"/>
    </row>
    <row r="184" spans="2:20" ht="12" customHeight="1">
      <c r="B184" s="2" t="s">
        <v>343</v>
      </c>
      <c r="C184" s="16" t="s">
        <v>149</v>
      </c>
      <c r="D184" s="4" t="s">
        <v>344</v>
      </c>
      <c r="E184" s="5" t="s">
        <v>2</v>
      </c>
      <c r="G184" s="2" t="s">
        <v>343</v>
      </c>
      <c r="H184" s="16" t="s">
        <v>254</v>
      </c>
      <c r="I184" s="4" t="s">
        <v>344</v>
      </c>
      <c r="J184" s="5" t="s">
        <v>2</v>
      </c>
      <c r="L184" s="22" t="s">
        <v>343</v>
      </c>
      <c r="M184" s="23" t="s">
        <v>276</v>
      </c>
      <c r="N184" s="29" t="s">
        <v>344</v>
      </c>
      <c r="O184" s="5" t="s">
        <v>2</v>
      </c>
      <c r="Q184" s="22" t="s">
        <v>343</v>
      </c>
      <c r="R184" s="23" t="s">
        <v>157</v>
      </c>
      <c r="S184" s="29" t="s">
        <v>344</v>
      </c>
      <c r="T184" s="48" t="s">
        <v>2</v>
      </c>
    </row>
    <row r="185" spans="2:20" ht="12" customHeight="1">
      <c r="B185" s="6" t="s">
        <v>345</v>
      </c>
      <c r="C185" s="7" t="str">
        <f>LOOKUP(E185,{0,150,300,450,600,750,900;"0","1","2","3","4","5","6"})</f>
        <v>0</v>
      </c>
      <c r="D185" s="8" t="s">
        <v>346</v>
      </c>
      <c r="E185" s="9">
        <v>0</v>
      </c>
      <c r="G185" s="6" t="s">
        <v>345</v>
      </c>
      <c r="H185" s="7" t="str">
        <f>LOOKUP(J185,{0,150,300,450,600,750,900;"0","1","2","3","4","5","6"})</f>
        <v>3</v>
      </c>
      <c r="I185" s="8" t="s">
        <v>346</v>
      </c>
      <c r="J185" s="9">
        <v>450</v>
      </c>
      <c r="L185" s="24" t="s">
        <v>345</v>
      </c>
      <c r="M185" s="21" t="str">
        <f>LOOKUP(O185,{0,150,300,450,600,750,900;"0","1","2","3","4","5","6"})</f>
        <v>4</v>
      </c>
      <c r="N185" s="33" t="s">
        <v>346</v>
      </c>
      <c r="O185" s="34">
        <v>600</v>
      </c>
      <c r="Q185" s="24" t="s">
        <v>345</v>
      </c>
      <c r="R185" s="21" t="str">
        <f>LOOKUP(T185,{0,150,300,450,600,750,900;"0","1","2","3","4","5","6"})</f>
        <v>2</v>
      </c>
      <c r="S185" s="33" t="s">
        <v>346</v>
      </c>
      <c r="T185" s="34">
        <v>300</v>
      </c>
    </row>
    <row r="186" spans="2:20" ht="12" customHeight="1">
      <c r="B186" s="6" t="s">
        <v>347</v>
      </c>
      <c r="C186" s="7" t="str">
        <f>LOOKUP(C187,{0,201,401,601,901,1201,1501;"黑色","绿色","蓝色","紫色","红色","橙色","金色"})</f>
        <v>蓝色</v>
      </c>
      <c r="D186" s="8" t="s">
        <v>348</v>
      </c>
      <c r="E186" s="10">
        <v>4</v>
      </c>
      <c r="G186" s="6" t="s">
        <v>347</v>
      </c>
      <c r="H186" s="7" t="str">
        <f>LOOKUP(H187,{0,201,401,601,901,1201,1501;"黑色","绿色","蓝色","紫色","红色","橙色","金色"})</f>
        <v>橙色</v>
      </c>
      <c r="I186" s="8" t="s">
        <v>348</v>
      </c>
      <c r="J186" s="10">
        <v>100</v>
      </c>
      <c r="L186" s="24" t="s">
        <v>347</v>
      </c>
      <c r="M186" s="21" t="str">
        <f>LOOKUP(M187,{0,201,401,601,901,1201,1501;"黑色","绿色","蓝色","紫色","红色","橙色","金色"})</f>
        <v>金色</v>
      </c>
      <c r="N186" s="33" t="s">
        <v>348</v>
      </c>
      <c r="O186" s="36">
        <v>6</v>
      </c>
      <c r="Q186" s="24" t="s">
        <v>347</v>
      </c>
      <c r="R186" s="21" t="str">
        <f>LOOKUP(R187,{0,201,401,601,901,1201,1501;"黑色","绿色","蓝色","紫色","红色","橙色","金色"})</f>
        <v>蓝色</v>
      </c>
      <c r="S186" s="33" t="s">
        <v>348</v>
      </c>
      <c r="T186" s="36">
        <v>30</v>
      </c>
    </row>
    <row r="187" spans="2:20" ht="12" customHeight="1">
      <c r="B187" s="6" t="s">
        <v>349</v>
      </c>
      <c r="C187" s="7">
        <f>C195+E185</f>
        <v>500</v>
      </c>
      <c r="D187" s="8" t="s">
        <v>350</v>
      </c>
      <c r="E187" s="10">
        <v>10</v>
      </c>
      <c r="G187" s="6" t="s">
        <v>349</v>
      </c>
      <c r="H187" s="7">
        <f>H195+J185</f>
        <v>1450</v>
      </c>
      <c r="I187" s="8" t="s">
        <v>350</v>
      </c>
      <c r="J187" s="10">
        <v>20</v>
      </c>
      <c r="L187" s="24" t="s">
        <v>349</v>
      </c>
      <c r="M187" s="21">
        <f>M195+O185</f>
        <v>3000</v>
      </c>
      <c r="N187" s="33" t="s">
        <v>350</v>
      </c>
      <c r="O187" s="36">
        <v>6</v>
      </c>
      <c r="Q187" s="24" t="s">
        <v>349</v>
      </c>
      <c r="R187" s="21">
        <f>R195+T185</f>
        <v>500</v>
      </c>
      <c r="S187" s="33" t="s">
        <v>350</v>
      </c>
      <c r="T187" s="36">
        <v>30</v>
      </c>
    </row>
    <row r="188" spans="2:20" ht="12" customHeight="1">
      <c r="B188" s="11" t="s">
        <v>351</v>
      </c>
      <c r="C188" s="12">
        <f>C187*20</f>
        <v>10000</v>
      </c>
      <c r="D188" s="13" t="s">
        <v>352</v>
      </c>
      <c r="E188" s="14">
        <f>C187</f>
        <v>500</v>
      </c>
      <c r="G188" s="11" t="s">
        <v>351</v>
      </c>
      <c r="H188" s="12">
        <f>H187*20</f>
        <v>29000</v>
      </c>
      <c r="I188" s="13" t="s">
        <v>352</v>
      </c>
      <c r="J188" s="14">
        <f>H187</f>
        <v>1450</v>
      </c>
      <c r="L188" s="26" t="s">
        <v>351</v>
      </c>
      <c r="M188" s="27">
        <f>M187*20</f>
        <v>60000</v>
      </c>
      <c r="N188" s="39" t="s">
        <v>352</v>
      </c>
      <c r="O188" s="40">
        <f>M187</f>
        <v>3000</v>
      </c>
      <c r="Q188" s="26" t="s">
        <v>351</v>
      </c>
      <c r="R188" s="27">
        <f>R187*20</f>
        <v>10000</v>
      </c>
      <c r="S188" s="39" t="s">
        <v>352</v>
      </c>
      <c r="T188" s="40">
        <f>R187</f>
        <v>500</v>
      </c>
    </row>
    <row r="189" spans="2:20" ht="12" customHeight="1">
      <c r="B189" s="128" t="s">
        <v>531</v>
      </c>
      <c r="C189" s="129"/>
      <c r="D189" s="132" t="s">
        <v>532</v>
      </c>
      <c r="E189" s="133"/>
      <c r="G189" s="128" t="s">
        <v>533</v>
      </c>
      <c r="H189" s="129"/>
      <c r="I189" s="132" t="s">
        <v>534</v>
      </c>
      <c r="J189" s="133"/>
      <c r="L189" s="128" t="s">
        <v>535</v>
      </c>
      <c r="M189" s="129"/>
      <c r="N189" s="132" t="s">
        <v>536</v>
      </c>
      <c r="O189" s="133"/>
      <c r="Q189" s="128" t="s">
        <v>537</v>
      </c>
      <c r="R189" s="129"/>
      <c r="S189" s="132" t="s">
        <v>538</v>
      </c>
      <c r="T189" s="133"/>
    </row>
    <row r="190" spans="2:20" ht="12" customHeight="1">
      <c r="B190" s="128"/>
      <c r="C190" s="129"/>
      <c r="D190" s="132"/>
      <c r="E190" s="133"/>
      <c r="G190" s="128"/>
      <c r="H190" s="129"/>
      <c r="I190" s="132"/>
      <c r="J190" s="133"/>
      <c r="L190" s="128"/>
      <c r="M190" s="129"/>
      <c r="N190" s="132"/>
      <c r="O190" s="133"/>
      <c r="Q190" s="128"/>
      <c r="R190" s="129"/>
      <c r="S190" s="132"/>
      <c r="T190" s="133"/>
    </row>
    <row r="191" spans="2:20" ht="12" customHeight="1">
      <c r="B191" s="128"/>
      <c r="C191" s="129"/>
      <c r="D191" s="132"/>
      <c r="E191" s="133"/>
      <c r="G191" s="128"/>
      <c r="H191" s="129"/>
      <c r="I191" s="132"/>
      <c r="J191" s="133"/>
      <c r="L191" s="128"/>
      <c r="M191" s="129"/>
      <c r="N191" s="132"/>
      <c r="O191" s="133"/>
      <c r="Q191" s="128"/>
      <c r="R191" s="129"/>
      <c r="S191" s="132"/>
      <c r="T191" s="133"/>
    </row>
    <row r="192" spans="2:20" ht="12" customHeight="1">
      <c r="B192" s="128"/>
      <c r="C192" s="129"/>
      <c r="D192" s="132"/>
      <c r="E192" s="133"/>
      <c r="G192" s="128"/>
      <c r="H192" s="129"/>
      <c r="I192" s="132"/>
      <c r="J192" s="133"/>
      <c r="L192" s="128"/>
      <c r="M192" s="129"/>
      <c r="N192" s="132"/>
      <c r="O192" s="133"/>
      <c r="Q192" s="128"/>
      <c r="R192" s="129"/>
      <c r="S192" s="132"/>
      <c r="T192" s="133"/>
    </row>
    <row r="193" spans="2:20" ht="12" customHeight="1">
      <c r="B193" s="128"/>
      <c r="C193" s="129"/>
      <c r="D193" s="132"/>
      <c r="E193" s="133"/>
      <c r="G193" s="128"/>
      <c r="H193" s="129"/>
      <c r="I193" s="132"/>
      <c r="J193" s="133"/>
      <c r="L193" s="128"/>
      <c r="M193" s="129"/>
      <c r="N193" s="132"/>
      <c r="O193" s="133"/>
      <c r="Q193" s="128"/>
      <c r="R193" s="129"/>
      <c r="S193" s="132"/>
      <c r="T193" s="133"/>
    </row>
    <row r="194" spans="2:20" ht="12" customHeight="1">
      <c r="B194" s="130"/>
      <c r="C194" s="131"/>
      <c r="D194" s="132"/>
      <c r="E194" s="133"/>
      <c r="G194" s="130"/>
      <c r="H194" s="131"/>
      <c r="I194" s="132"/>
      <c r="J194" s="133"/>
      <c r="L194" s="130"/>
      <c r="M194" s="131"/>
      <c r="N194" s="132"/>
      <c r="O194" s="133"/>
      <c r="Q194" s="130"/>
      <c r="R194" s="131"/>
      <c r="S194" s="132"/>
      <c r="T194" s="133"/>
    </row>
    <row r="195" spans="2:20" ht="12" customHeight="1">
      <c r="B195" s="11" t="s">
        <v>361</v>
      </c>
      <c r="C195" s="15">
        <v>500</v>
      </c>
      <c r="D195" s="134"/>
      <c r="E195" s="135"/>
      <c r="G195" s="11" t="s">
        <v>361</v>
      </c>
      <c r="H195" s="15">
        <v>1000</v>
      </c>
      <c r="I195" s="134"/>
      <c r="J195" s="135"/>
      <c r="L195" s="26" t="s">
        <v>361</v>
      </c>
      <c r="M195" s="28">
        <v>2400</v>
      </c>
      <c r="N195" s="134"/>
      <c r="O195" s="135"/>
      <c r="Q195" s="26" t="s">
        <v>361</v>
      </c>
      <c r="R195" s="28">
        <v>200</v>
      </c>
      <c r="S195" s="134"/>
      <c r="T195" s="135"/>
    </row>
    <row r="196" spans="2:20" ht="12" customHeight="1">
      <c r="B196" s="122" t="s">
        <v>539</v>
      </c>
      <c r="C196" s="123"/>
      <c r="D196" s="123"/>
      <c r="E196" s="124"/>
      <c r="G196" s="122"/>
      <c r="H196" s="123"/>
      <c r="I196" s="123"/>
      <c r="J196" s="124"/>
      <c r="L196" s="122" t="s">
        <v>540</v>
      </c>
      <c r="M196" s="123"/>
      <c r="N196" s="123"/>
      <c r="O196" s="124"/>
      <c r="Q196" s="122" t="s">
        <v>416</v>
      </c>
      <c r="R196" s="123"/>
      <c r="S196" s="123"/>
      <c r="T196" s="124"/>
    </row>
    <row r="197" spans="2:20" ht="12" customHeight="1">
      <c r="B197" s="125"/>
      <c r="C197" s="126"/>
      <c r="D197" s="126"/>
      <c r="E197" s="127"/>
      <c r="G197" s="125"/>
      <c r="H197" s="142"/>
      <c r="I197" s="142"/>
      <c r="J197" s="127"/>
      <c r="L197" s="125"/>
      <c r="M197" s="126"/>
      <c r="N197" s="126"/>
      <c r="O197" s="127"/>
      <c r="Q197" s="125"/>
      <c r="R197" s="126"/>
      <c r="S197" s="126"/>
      <c r="T197" s="127"/>
    </row>
    <row r="198" spans="2:20" ht="12" customHeight="1">
      <c r="B198" s="125"/>
      <c r="C198" s="126"/>
      <c r="D198" s="126"/>
      <c r="E198" s="127"/>
      <c r="G198" s="125"/>
      <c r="H198" s="142"/>
      <c r="I198" s="142"/>
      <c r="J198" s="127"/>
      <c r="L198" s="125"/>
      <c r="M198" s="126"/>
      <c r="N198" s="126"/>
      <c r="O198" s="127"/>
      <c r="Q198" s="125"/>
      <c r="R198" s="126"/>
      <c r="S198" s="126"/>
      <c r="T198" s="127"/>
    </row>
    <row r="199" spans="2:20" ht="12" customHeight="1">
      <c r="B199" s="125"/>
      <c r="C199" s="126"/>
      <c r="D199" s="126"/>
      <c r="E199" s="127"/>
      <c r="G199" s="125"/>
      <c r="H199" s="142"/>
      <c r="I199" s="142"/>
      <c r="J199" s="127"/>
      <c r="L199" s="125"/>
      <c r="M199" s="126"/>
      <c r="N199" s="126"/>
      <c r="O199" s="127"/>
      <c r="Q199" s="125"/>
      <c r="R199" s="126"/>
      <c r="S199" s="126"/>
      <c r="T199" s="127"/>
    </row>
    <row r="200" spans="2:20" ht="12" customHeight="1">
      <c r="B200" s="125"/>
      <c r="C200" s="126"/>
      <c r="D200" s="126"/>
      <c r="E200" s="127"/>
      <c r="G200" s="125"/>
      <c r="H200" s="142"/>
      <c r="I200" s="142"/>
      <c r="J200" s="127"/>
      <c r="L200" s="125"/>
      <c r="M200" s="126"/>
      <c r="N200" s="126"/>
      <c r="O200" s="127"/>
      <c r="Q200" s="125"/>
      <c r="R200" s="126"/>
      <c r="S200" s="126"/>
      <c r="T200" s="127"/>
    </row>
    <row r="201" spans="2:20" ht="12" customHeight="1">
      <c r="B201" s="125"/>
      <c r="C201" s="126"/>
      <c r="D201" s="126"/>
      <c r="E201" s="127"/>
      <c r="G201" s="125"/>
      <c r="H201" s="142"/>
      <c r="I201" s="142"/>
      <c r="J201" s="127"/>
      <c r="L201" s="125"/>
      <c r="M201" s="126"/>
      <c r="N201" s="126"/>
      <c r="O201" s="127"/>
      <c r="Q201" s="125"/>
      <c r="R201" s="126"/>
      <c r="S201" s="126"/>
      <c r="T201" s="127"/>
    </row>
    <row r="202" spans="2:20" ht="12" customHeight="1">
      <c r="B202" s="125"/>
      <c r="C202" s="126"/>
      <c r="D202" s="126"/>
      <c r="E202" s="127"/>
      <c r="G202" s="125"/>
      <c r="H202" s="142"/>
      <c r="I202" s="142"/>
      <c r="J202" s="127"/>
      <c r="L202" s="125"/>
      <c r="M202" s="126"/>
      <c r="N202" s="126"/>
      <c r="O202" s="127"/>
      <c r="Q202" s="125"/>
      <c r="R202" s="126"/>
      <c r="S202" s="126"/>
      <c r="T202" s="127"/>
    </row>
    <row r="203" spans="2:20" ht="12" customHeight="1">
      <c r="B203" s="125"/>
      <c r="C203" s="126"/>
      <c r="D203" s="126"/>
      <c r="E203" s="127"/>
      <c r="G203" s="125"/>
      <c r="H203" s="142"/>
      <c r="I203" s="142"/>
      <c r="J203" s="127"/>
      <c r="L203" s="125"/>
      <c r="M203" s="126"/>
      <c r="N203" s="126"/>
      <c r="O203" s="127"/>
      <c r="Q203" s="125"/>
      <c r="R203" s="126"/>
      <c r="S203" s="126"/>
      <c r="T203" s="127"/>
    </row>
    <row r="204" spans="2:20" ht="12" customHeight="1">
      <c r="B204" s="125"/>
      <c r="C204" s="126"/>
      <c r="D204" s="126"/>
      <c r="E204" s="127"/>
      <c r="G204" s="125"/>
      <c r="H204" s="142"/>
      <c r="I204" s="142"/>
      <c r="J204" s="127"/>
      <c r="L204" s="125"/>
      <c r="M204" s="126"/>
      <c r="N204" s="126"/>
      <c r="O204" s="127"/>
      <c r="Q204" s="125"/>
      <c r="R204" s="126"/>
      <c r="S204" s="126"/>
      <c r="T204" s="127"/>
    </row>
    <row r="205" spans="2:20" ht="12" customHeight="1">
      <c r="B205" s="125"/>
      <c r="C205" s="126"/>
      <c r="D205" s="126"/>
      <c r="E205" s="127"/>
      <c r="G205" s="125"/>
      <c r="H205" s="142"/>
      <c r="I205" s="142"/>
      <c r="J205" s="127"/>
      <c r="L205" s="125"/>
      <c r="M205" s="126"/>
      <c r="N205" s="126"/>
      <c r="O205" s="127"/>
      <c r="Q205" s="125"/>
      <c r="R205" s="126"/>
      <c r="S205" s="126"/>
      <c r="T205" s="127"/>
    </row>
    <row r="206" spans="2:20" ht="12" customHeight="1">
      <c r="B206" s="125"/>
      <c r="C206" s="126"/>
      <c r="D206" s="126"/>
      <c r="E206" s="127"/>
      <c r="G206" s="125"/>
      <c r="H206" s="142"/>
      <c r="I206" s="142"/>
      <c r="J206" s="127"/>
      <c r="L206" s="125"/>
      <c r="M206" s="126"/>
      <c r="N206" s="126"/>
      <c r="O206" s="127"/>
      <c r="Q206" s="125"/>
      <c r="R206" s="126"/>
      <c r="S206" s="126"/>
      <c r="T206" s="127"/>
    </row>
    <row r="207" spans="2:20" ht="12" customHeight="1">
      <c r="B207" s="119" t="s">
        <v>541</v>
      </c>
      <c r="C207" s="120"/>
      <c r="D207" s="120"/>
      <c r="E207" s="121"/>
      <c r="G207" s="119" t="s">
        <v>542</v>
      </c>
      <c r="H207" s="120"/>
      <c r="I207" s="120"/>
      <c r="J207" s="121"/>
      <c r="L207" s="119" t="s">
        <v>433</v>
      </c>
      <c r="M207" s="120"/>
      <c r="N207" s="120"/>
      <c r="O207" s="121"/>
      <c r="Q207" s="119" t="s">
        <v>543</v>
      </c>
      <c r="R207" s="120"/>
      <c r="S207" s="120"/>
      <c r="T207" s="121"/>
    </row>
    <row r="210" spans="2:20" ht="12" customHeight="1">
      <c r="B210" s="22" t="s">
        <v>343</v>
      </c>
      <c r="C210" s="23" t="s">
        <v>62</v>
      </c>
      <c r="D210" s="29" t="s">
        <v>344</v>
      </c>
      <c r="E210" s="5" t="s">
        <v>2</v>
      </c>
      <c r="G210" s="22" t="s">
        <v>343</v>
      </c>
      <c r="H210" s="23" t="s">
        <v>257</v>
      </c>
      <c r="I210" s="29" t="s">
        <v>344</v>
      </c>
      <c r="J210" s="5" t="s">
        <v>2</v>
      </c>
      <c r="L210" s="22" t="s">
        <v>343</v>
      </c>
      <c r="M210" s="23" t="s">
        <v>260</v>
      </c>
      <c r="N210" s="29" t="s">
        <v>344</v>
      </c>
      <c r="O210" s="5" t="s">
        <v>2</v>
      </c>
      <c r="Q210" s="22" t="s">
        <v>343</v>
      </c>
      <c r="R210" s="23" t="s">
        <v>248</v>
      </c>
      <c r="S210" s="29" t="s">
        <v>344</v>
      </c>
      <c r="T210" s="5" t="s">
        <v>2</v>
      </c>
    </row>
    <row r="211" spans="2:20" ht="12" customHeight="1">
      <c r="B211" s="24" t="s">
        <v>345</v>
      </c>
      <c r="C211" s="21" t="str">
        <f>LOOKUP(E211,{0,150,300,450,600,750,900;"0","1","2","3","4","5","6"})</f>
        <v>0</v>
      </c>
      <c r="D211" s="33" t="s">
        <v>346</v>
      </c>
      <c r="E211" s="34">
        <v>0</v>
      </c>
      <c r="G211" s="24" t="s">
        <v>345</v>
      </c>
      <c r="H211" s="21" t="str">
        <f>LOOKUP(J211,{0,150,300,450,600,750,900;"0","1","2","3","4","5","6"})</f>
        <v>4</v>
      </c>
      <c r="I211" s="33" t="s">
        <v>346</v>
      </c>
      <c r="J211" s="34">
        <v>600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黑色</v>
      </c>
      <c r="D212" s="33" t="s">
        <v>348</v>
      </c>
      <c r="E212" s="36">
        <v>1</v>
      </c>
      <c r="G212" s="24" t="s">
        <v>347</v>
      </c>
      <c r="H212" s="21" t="str">
        <f>LOOKUP(H213,{0,201,401,601,901,1201,1501;"黑色","绿色","蓝色","紫色","红色","橙色","金色"})</f>
        <v>金色</v>
      </c>
      <c r="I212" s="33" t="s">
        <v>348</v>
      </c>
      <c r="J212" s="36">
        <v>10</v>
      </c>
      <c r="L212" s="24" t="s">
        <v>347</v>
      </c>
      <c r="M212" s="37" t="str">
        <f>LOOKUP(M213,{0,201,401,601,901,1201,1501;"黑色","绿色","蓝色","紫色","红色","橙色","金色"})</f>
        <v>金色</v>
      </c>
      <c r="N212" s="33" t="s">
        <v>348</v>
      </c>
      <c r="O212" s="36">
        <v>1</v>
      </c>
      <c r="Q212" s="24" t="s">
        <v>347</v>
      </c>
      <c r="R212" s="37" t="str">
        <f>LOOKUP(R213,{0,201,401,601,901,1201,1501;"黑色","绿色","蓝色","紫色","红色","橙色","金色"})</f>
        <v>红色</v>
      </c>
      <c r="S212" s="33" t="s">
        <v>348</v>
      </c>
      <c r="T212" s="36">
        <v>1</v>
      </c>
    </row>
    <row r="213" spans="2:20" ht="12" customHeight="1">
      <c r="B213" s="24" t="s">
        <v>349</v>
      </c>
      <c r="C213" s="21">
        <f>C221+E211</f>
        <v>200</v>
      </c>
      <c r="D213" s="33" t="s">
        <v>350</v>
      </c>
      <c r="E213" s="36">
        <v>10</v>
      </c>
      <c r="G213" s="24" t="s">
        <v>349</v>
      </c>
      <c r="H213" s="21">
        <f>H221+J211</f>
        <v>1800</v>
      </c>
      <c r="I213" s="33" t="s">
        <v>350</v>
      </c>
      <c r="J213" s="36">
        <v>30</v>
      </c>
      <c r="L213" s="24" t="s">
        <v>349</v>
      </c>
      <c r="M213" s="21">
        <f>M221+O211</f>
        <v>1800</v>
      </c>
      <c r="N213" s="33" t="s">
        <v>350</v>
      </c>
      <c r="O213" s="36">
        <v>10</v>
      </c>
      <c r="Q213" s="24" t="s">
        <v>349</v>
      </c>
      <c r="R213" s="21">
        <f>R221+T211</f>
        <v>1200</v>
      </c>
      <c r="S213" s="33" t="s">
        <v>350</v>
      </c>
      <c r="T213" s="36">
        <v>1</v>
      </c>
    </row>
    <row r="214" spans="2:20" ht="12" customHeight="1">
      <c r="B214" s="26" t="s">
        <v>351</v>
      </c>
      <c r="C214" s="27">
        <f>C213*20</f>
        <v>4000</v>
      </c>
      <c r="D214" s="39" t="s">
        <v>352</v>
      </c>
      <c r="E214" s="40">
        <f>C213</f>
        <v>200</v>
      </c>
      <c r="G214" s="26" t="s">
        <v>351</v>
      </c>
      <c r="H214" s="27">
        <f>H213*20</f>
        <v>36000</v>
      </c>
      <c r="I214" s="39" t="s">
        <v>352</v>
      </c>
      <c r="J214" s="40">
        <f>H213</f>
        <v>1800</v>
      </c>
      <c r="L214" s="26" t="s">
        <v>351</v>
      </c>
      <c r="M214" s="27">
        <f>M213*20</f>
        <v>36000</v>
      </c>
      <c r="N214" s="39" t="s">
        <v>352</v>
      </c>
      <c r="O214" s="40">
        <f>M213</f>
        <v>1800</v>
      </c>
      <c r="Q214" s="26" t="s">
        <v>351</v>
      </c>
      <c r="R214" s="27">
        <f>R213*20</f>
        <v>24000</v>
      </c>
      <c r="S214" s="39" t="s">
        <v>352</v>
      </c>
      <c r="T214" s="40">
        <f>R213</f>
        <v>1200</v>
      </c>
    </row>
    <row r="215" spans="2:20" ht="12" customHeight="1">
      <c r="B215" s="128" t="s">
        <v>544</v>
      </c>
      <c r="C215" s="129"/>
      <c r="D215" s="132" t="s">
        <v>545</v>
      </c>
      <c r="E215" s="133"/>
      <c r="G215" s="128" t="s">
        <v>546</v>
      </c>
      <c r="H215" s="129"/>
      <c r="I215" s="132" t="s">
        <v>547</v>
      </c>
      <c r="J215" s="133"/>
      <c r="L215" s="128" t="s">
        <v>548</v>
      </c>
      <c r="M215" s="129"/>
      <c r="N215" s="132" t="s">
        <v>549</v>
      </c>
      <c r="O215" s="133"/>
      <c r="Q215" s="128" t="s">
        <v>550</v>
      </c>
      <c r="R215" s="129"/>
      <c r="S215" s="132" t="s">
        <v>551</v>
      </c>
      <c r="T215" s="133"/>
    </row>
    <row r="216" spans="2:20" ht="12" customHeight="1">
      <c r="B216" s="128"/>
      <c r="C216" s="129"/>
      <c r="D216" s="132"/>
      <c r="E216" s="133"/>
      <c r="G216" s="128"/>
      <c r="H216" s="129"/>
      <c r="I216" s="132"/>
      <c r="J216" s="133"/>
      <c r="L216" s="128"/>
      <c r="M216" s="129"/>
      <c r="N216" s="132"/>
      <c r="O216" s="133"/>
      <c r="Q216" s="128"/>
      <c r="R216" s="129"/>
      <c r="S216" s="132"/>
      <c r="T216" s="133"/>
    </row>
    <row r="217" spans="2:20" ht="12" customHeight="1">
      <c r="B217" s="128"/>
      <c r="C217" s="129"/>
      <c r="D217" s="132"/>
      <c r="E217" s="133"/>
      <c r="G217" s="128"/>
      <c r="H217" s="129"/>
      <c r="I217" s="132"/>
      <c r="J217" s="133"/>
      <c r="L217" s="128"/>
      <c r="M217" s="129"/>
      <c r="N217" s="132"/>
      <c r="O217" s="133"/>
      <c r="Q217" s="128"/>
      <c r="R217" s="129"/>
      <c r="S217" s="132"/>
      <c r="T217" s="133"/>
    </row>
    <row r="218" spans="2:20" ht="12" customHeight="1">
      <c r="B218" s="128"/>
      <c r="C218" s="129"/>
      <c r="D218" s="132"/>
      <c r="E218" s="133"/>
      <c r="G218" s="128"/>
      <c r="H218" s="129"/>
      <c r="I218" s="132"/>
      <c r="J218" s="133"/>
      <c r="L218" s="128"/>
      <c r="M218" s="129"/>
      <c r="N218" s="132"/>
      <c r="O218" s="133"/>
      <c r="Q218" s="128"/>
      <c r="R218" s="129"/>
      <c r="S218" s="132"/>
      <c r="T218" s="133"/>
    </row>
    <row r="219" spans="2:20" ht="12" customHeight="1">
      <c r="B219" s="128"/>
      <c r="C219" s="129"/>
      <c r="D219" s="132"/>
      <c r="E219" s="133"/>
      <c r="G219" s="128"/>
      <c r="H219" s="129"/>
      <c r="I219" s="132"/>
      <c r="J219" s="133"/>
      <c r="L219" s="128"/>
      <c r="M219" s="129"/>
      <c r="N219" s="132"/>
      <c r="O219" s="133"/>
      <c r="Q219" s="128"/>
      <c r="R219" s="129"/>
      <c r="S219" s="132"/>
      <c r="T219" s="133"/>
    </row>
    <row r="220" spans="2:20" ht="12" customHeight="1">
      <c r="B220" s="130"/>
      <c r="C220" s="131"/>
      <c r="D220" s="132"/>
      <c r="E220" s="133"/>
      <c r="G220" s="130"/>
      <c r="H220" s="131"/>
      <c r="I220" s="132"/>
      <c r="J220" s="133"/>
      <c r="L220" s="130"/>
      <c r="M220" s="131"/>
      <c r="N220" s="132"/>
      <c r="O220" s="133"/>
      <c r="Q220" s="130"/>
      <c r="R220" s="131"/>
      <c r="S220" s="132"/>
      <c r="T220" s="133"/>
    </row>
    <row r="221" spans="2:20" ht="12" customHeight="1">
      <c r="B221" s="26" t="s">
        <v>361</v>
      </c>
      <c r="C221" s="28">
        <v>200</v>
      </c>
      <c r="D221" s="134"/>
      <c r="E221" s="135"/>
      <c r="G221" s="26" t="s">
        <v>361</v>
      </c>
      <c r="H221" s="28">
        <v>1200</v>
      </c>
      <c r="I221" s="134"/>
      <c r="J221" s="135"/>
      <c r="L221" s="26" t="s">
        <v>361</v>
      </c>
      <c r="M221" s="28">
        <v>1800</v>
      </c>
      <c r="N221" s="134"/>
      <c r="O221" s="135"/>
      <c r="Q221" s="26" t="s">
        <v>361</v>
      </c>
      <c r="R221" s="28">
        <v>1200</v>
      </c>
      <c r="S221" s="134"/>
      <c r="T221" s="135"/>
    </row>
    <row r="222" spans="2:20" ht="12" customHeight="1">
      <c r="B222" s="122" t="s">
        <v>552</v>
      </c>
      <c r="C222" s="123"/>
      <c r="D222" s="123"/>
      <c r="E222" s="124"/>
      <c r="G222" s="122" t="s">
        <v>416</v>
      </c>
      <c r="H222" s="123"/>
      <c r="I222" s="123"/>
      <c r="J222" s="124"/>
      <c r="L222" s="122" t="s">
        <v>553</v>
      </c>
      <c r="M222" s="123"/>
      <c r="N222" s="123"/>
      <c r="O222" s="124"/>
      <c r="Q222" s="122" t="s">
        <v>554</v>
      </c>
      <c r="R222" s="123"/>
      <c r="S222" s="123"/>
      <c r="T222" s="124"/>
    </row>
    <row r="223" spans="2:20" ht="12" customHeight="1">
      <c r="B223" s="125"/>
      <c r="C223" s="126"/>
      <c r="D223" s="126"/>
      <c r="E223" s="127"/>
      <c r="G223" s="125"/>
      <c r="H223" s="126"/>
      <c r="I223" s="126"/>
      <c r="J223" s="127"/>
      <c r="L223" s="125"/>
      <c r="M223" s="126"/>
      <c r="N223" s="126"/>
      <c r="O223" s="127"/>
      <c r="Q223" s="125"/>
      <c r="R223" s="126"/>
      <c r="S223" s="126"/>
      <c r="T223" s="127"/>
    </row>
    <row r="224" spans="2:20" ht="12" customHeight="1">
      <c r="B224" s="125"/>
      <c r="C224" s="126"/>
      <c r="D224" s="126"/>
      <c r="E224" s="127"/>
      <c r="G224" s="125"/>
      <c r="H224" s="126"/>
      <c r="I224" s="126"/>
      <c r="J224" s="127"/>
      <c r="L224" s="125"/>
      <c r="M224" s="126"/>
      <c r="N224" s="126"/>
      <c r="O224" s="127"/>
      <c r="Q224" s="125"/>
      <c r="R224" s="126"/>
      <c r="S224" s="126"/>
      <c r="T224" s="127"/>
    </row>
    <row r="225" spans="2:20" ht="12" customHeight="1">
      <c r="B225" s="125"/>
      <c r="C225" s="126"/>
      <c r="D225" s="126"/>
      <c r="E225" s="127"/>
      <c r="G225" s="125"/>
      <c r="H225" s="126"/>
      <c r="I225" s="126"/>
      <c r="J225" s="127"/>
      <c r="L225" s="125"/>
      <c r="M225" s="126"/>
      <c r="N225" s="126"/>
      <c r="O225" s="127"/>
      <c r="Q225" s="125"/>
      <c r="R225" s="126"/>
      <c r="S225" s="126"/>
      <c r="T225" s="127"/>
    </row>
    <row r="226" spans="2:20" ht="12" customHeight="1">
      <c r="B226" s="125"/>
      <c r="C226" s="126"/>
      <c r="D226" s="126"/>
      <c r="E226" s="127"/>
      <c r="G226" s="125"/>
      <c r="H226" s="126"/>
      <c r="I226" s="126"/>
      <c r="J226" s="127"/>
      <c r="L226" s="125"/>
      <c r="M226" s="126"/>
      <c r="N226" s="126"/>
      <c r="O226" s="127"/>
      <c r="Q226" s="125"/>
      <c r="R226" s="126"/>
      <c r="S226" s="126"/>
      <c r="T226" s="127"/>
    </row>
    <row r="227" spans="2:20" ht="12" customHeight="1">
      <c r="B227" s="125"/>
      <c r="C227" s="126"/>
      <c r="D227" s="126"/>
      <c r="E227" s="127"/>
      <c r="G227" s="125"/>
      <c r="H227" s="126"/>
      <c r="I227" s="126"/>
      <c r="J227" s="127"/>
      <c r="L227" s="125"/>
      <c r="M227" s="126"/>
      <c r="N227" s="126"/>
      <c r="O227" s="127"/>
      <c r="Q227" s="125"/>
      <c r="R227" s="126"/>
      <c r="S227" s="126"/>
      <c r="T227" s="127"/>
    </row>
    <row r="228" spans="2:20" ht="12" customHeight="1">
      <c r="B228" s="125"/>
      <c r="C228" s="126"/>
      <c r="D228" s="126"/>
      <c r="E228" s="127"/>
      <c r="G228" s="125"/>
      <c r="H228" s="126"/>
      <c r="I228" s="126"/>
      <c r="J228" s="127"/>
      <c r="L228" s="125"/>
      <c r="M228" s="126"/>
      <c r="N228" s="126"/>
      <c r="O228" s="127"/>
      <c r="Q228" s="125"/>
      <c r="R228" s="126"/>
      <c r="S228" s="126"/>
      <c r="T228" s="127"/>
    </row>
    <row r="229" spans="2:20" ht="12" customHeight="1">
      <c r="B229" s="125"/>
      <c r="C229" s="126"/>
      <c r="D229" s="126"/>
      <c r="E229" s="127"/>
      <c r="G229" s="125"/>
      <c r="H229" s="126"/>
      <c r="I229" s="126"/>
      <c r="J229" s="127"/>
      <c r="L229" s="125"/>
      <c r="M229" s="126"/>
      <c r="N229" s="126"/>
      <c r="O229" s="127"/>
      <c r="Q229" s="125"/>
      <c r="R229" s="126"/>
      <c r="S229" s="126"/>
      <c r="T229" s="127"/>
    </row>
    <row r="230" spans="2:20" ht="12" customHeight="1">
      <c r="B230" s="125"/>
      <c r="C230" s="126"/>
      <c r="D230" s="126"/>
      <c r="E230" s="127"/>
      <c r="G230" s="125"/>
      <c r="H230" s="126"/>
      <c r="I230" s="126"/>
      <c r="J230" s="127"/>
      <c r="L230" s="125"/>
      <c r="M230" s="126"/>
      <c r="N230" s="126"/>
      <c r="O230" s="127"/>
      <c r="Q230" s="125"/>
      <c r="R230" s="126"/>
      <c r="S230" s="126"/>
      <c r="T230" s="127"/>
    </row>
    <row r="231" spans="2:20" ht="12" customHeight="1">
      <c r="B231" s="125"/>
      <c r="C231" s="126"/>
      <c r="D231" s="126"/>
      <c r="E231" s="127"/>
      <c r="G231" s="125"/>
      <c r="H231" s="126"/>
      <c r="I231" s="126"/>
      <c r="J231" s="127"/>
      <c r="L231" s="125"/>
      <c r="M231" s="126"/>
      <c r="N231" s="126"/>
      <c r="O231" s="127"/>
      <c r="Q231" s="125"/>
      <c r="R231" s="126"/>
      <c r="S231" s="126"/>
      <c r="T231" s="127"/>
    </row>
    <row r="232" spans="2:20" ht="12" customHeight="1">
      <c r="B232" s="125"/>
      <c r="C232" s="126"/>
      <c r="D232" s="126"/>
      <c r="E232" s="127"/>
      <c r="G232" s="125"/>
      <c r="H232" s="126"/>
      <c r="I232" s="126"/>
      <c r="J232" s="127"/>
      <c r="L232" s="125"/>
      <c r="M232" s="126"/>
      <c r="N232" s="126"/>
      <c r="O232" s="127"/>
      <c r="Q232" s="125"/>
      <c r="R232" s="126"/>
      <c r="S232" s="126"/>
      <c r="T232" s="127"/>
    </row>
    <row r="233" spans="2:20" ht="12" customHeight="1">
      <c r="B233" s="119" t="s">
        <v>434</v>
      </c>
      <c r="C233" s="120"/>
      <c r="D233" s="120"/>
      <c r="E233" s="121"/>
      <c r="G233" s="119" t="s">
        <v>555</v>
      </c>
      <c r="H233" s="120"/>
      <c r="I233" s="120"/>
      <c r="J233" s="121"/>
      <c r="L233" s="119" t="s">
        <v>434</v>
      </c>
      <c r="M233" s="120"/>
      <c r="N233" s="120"/>
      <c r="O233" s="121"/>
      <c r="Q233" s="119" t="s">
        <v>407</v>
      </c>
      <c r="R233" s="120"/>
      <c r="S233" s="120"/>
      <c r="T233" s="121"/>
    </row>
    <row r="236" spans="2:20" ht="12" customHeight="1">
      <c r="B236" s="22" t="s">
        <v>343</v>
      </c>
      <c r="C236" s="23" t="s">
        <v>117</v>
      </c>
      <c r="D236" s="29" t="s">
        <v>344</v>
      </c>
      <c r="E236" s="5" t="s">
        <v>2</v>
      </c>
      <c r="G236" s="22" t="s">
        <v>343</v>
      </c>
      <c r="H236" s="23" t="s">
        <v>126</v>
      </c>
      <c r="I236" s="29" t="s">
        <v>344</v>
      </c>
      <c r="J236" s="5" t="s">
        <v>2</v>
      </c>
      <c r="L236" s="73" t="s">
        <v>343</v>
      </c>
      <c r="M236" s="74" t="s">
        <v>274</v>
      </c>
      <c r="N236" s="75" t="s">
        <v>344</v>
      </c>
      <c r="O236" s="76" t="s">
        <v>2</v>
      </c>
      <c r="Q236" s="2" t="s">
        <v>343</v>
      </c>
      <c r="R236" s="16" t="s">
        <v>251</v>
      </c>
      <c r="S236" s="4" t="s">
        <v>344</v>
      </c>
      <c r="T236" s="5" t="s">
        <v>2</v>
      </c>
    </row>
    <row r="237" spans="2:20" ht="12" customHeight="1">
      <c r="B237" s="24" t="s">
        <v>345</v>
      </c>
      <c r="C237" s="21" t="str">
        <f>LOOKUP(E237,{0,150,300,450,600,750,900;"0","1","2","3","4","5","6"})</f>
        <v>2</v>
      </c>
      <c r="D237" s="33" t="s">
        <v>346</v>
      </c>
      <c r="E237" s="34">
        <v>300</v>
      </c>
      <c r="G237" s="24" t="s">
        <v>345</v>
      </c>
      <c r="H237" s="21" t="str">
        <f>LOOKUP(J237,{0,150,300,450,600,750,900;"0","1","2","3","4","5","6"})</f>
        <v>2</v>
      </c>
      <c r="I237" s="33" t="s">
        <v>346</v>
      </c>
      <c r="J237" s="34">
        <v>300</v>
      </c>
      <c r="L237" s="77" t="s">
        <v>345</v>
      </c>
      <c r="M237" s="78" t="str">
        <f>LOOKUP(O237,{0,150,300,450,600,750,900;"0","1","2","3","4","5","6"})</f>
        <v>2</v>
      </c>
      <c r="N237" s="79" t="s">
        <v>346</v>
      </c>
      <c r="O237" s="80">
        <v>300</v>
      </c>
      <c r="Q237" s="6" t="s">
        <v>345</v>
      </c>
      <c r="R237" s="7" t="str">
        <f>LOOKUP(T237,{0,150,300,450,600,750,900;"0","1","2","3","4","5","6"})</f>
        <v>0</v>
      </c>
      <c r="S237" s="8" t="s">
        <v>346</v>
      </c>
      <c r="T237" s="9">
        <v>0</v>
      </c>
    </row>
    <row r="238" spans="2:20" ht="12" customHeight="1">
      <c r="B238" s="24" t="s">
        <v>347</v>
      </c>
      <c r="C238" s="37" t="str">
        <f>LOOKUP(C239,{0,201,401,601,901,1201,1501;"黑色","绿色","蓝色","紫色","红色","橙色","金色"})</f>
        <v>绿色</v>
      </c>
      <c r="D238" s="33" t="s">
        <v>348</v>
      </c>
      <c r="E238" s="36">
        <v>1</v>
      </c>
      <c r="G238" s="24" t="s">
        <v>347</v>
      </c>
      <c r="H238" s="37" t="str">
        <f>LOOKUP(H239,{0,201,401,601,901,1201,1501;"黑色","绿色","蓝色","紫色","红色","橙色","金色"})</f>
        <v>绿色</v>
      </c>
      <c r="I238" s="33" t="s">
        <v>348</v>
      </c>
      <c r="J238" s="36">
        <v>1</v>
      </c>
      <c r="L238" s="77" t="s">
        <v>347</v>
      </c>
      <c r="M238" s="81" t="str">
        <f>LOOKUP(M239,{0,201,401,601,901,1201,1501;"黑色","绿色","蓝色","紫色","红色","橙色","金色"})</f>
        <v>金色</v>
      </c>
      <c r="N238" s="79" t="s">
        <v>348</v>
      </c>
      <c r="O238" s="82">
        <v>10</v>
      </c>
      <c r="Q238" s="6" t="s">
        <v>347</v>
      </c>
      <c r="R238" s="49" t="str">
        <f>LOOKUP(R239,{0,201,401,601,901,1201,1501;"黑色","绿色","蓝色","紫色","红色","橙色","金色"})</f>
        <v>红色</v>
      </c>
      <c r="S238" s="8" t="s">
        <v>348</v>
      </c>
      <c r="T238" s="10">
        <v>20</v>
      </c>
    </row>
    <row r="239" spans="2:20" ht="12" customHeight="1">
      <c r="B239" s="24" t="s">
        <v>349</v>
      </c>
      <c r="C239" s="21">
        <f>C247+E237</f>
        <v>400</v>
      </c>
      <c r="D239" s="33" t="s">
        <v>350</v>
      </c>
      <c r="E239" s="36">
        <v>25</v>
      </c>
      <c r="G239" s="24" t="s">
        <v>349</v>
      </c>
      <c r="H239" s="21">
        <f>H247+J237</f>
        <v>400</v>
      </c>
      <c r="I239" s="33" t="s">
        <v>350</v>
      </c>
      <c r="J239" s="36">
        <v>25</v>
      </c>
      <c r="L239" s="77" t="s">
        <v>349</v>
      </c>
      <c r="M239" s="78">
        <f>M247+O237</f>
        <v>2700</v>
      </c>
      <c r="N239" s="79" t="s">
        <v>350</v>
      </c>
      <c r="O239" s="82">
        <v>15</v>
      </c>
      <c r="Q239" s="6" t="s">
        <v>349</v>
      </c>
      <c r="R239" s="7">
        <f>R247+T237</f>
        <v>1200</v>
      </c>
      <c r="S239" s="8" t="s">
        <v>350</v>
      </c>
      <c r="T239" s="10">
        <v>1</v>
      </c>
    </row>
    <row r="240" spans="2:20" ht="12" customHeight="1">
      <c r="B240" s="26" t="s">
        <v>351</v>
      </c>
      <c r="C240" s="27">
        <f>C239*20</f>
        <v>8000</v>
      </c>
      <c r="D240" s="39" t="s">
        <v>352</v>
      </c>
      <c r="E240" s="40">
        <f>C239</f>
        <v>400</v>
      </c>
      <c r="G240" s="26" t="s">
        <v>351</v>
      </c>
      <c r="H240" s="27">
        <f>H239*20</f>
        <v>8000</v>
      </c>
      <c r="I240" s="39" t="s">
        <v>352</v>
      </c>
      <c r="J240" s="40">
        <f>H239</f>
        <v>400</v>
      </c>
      <c r="L240" s="83" t="s">
        <v>351</v>
      </c>
      <c r="M240" s="84">
        <f>M239*20</f>
        <v>54000</v>
      </c>
      <c r="N240" s="85" t="s">
        <v>352</v>
      </c>
      <c r="O240" s="86">
        <f>M239</f>
        <v>2700</v>
      </c>
      <c r="Q240" s="11" t="s">
        <v>351</v>
      </c>
      <c r="R240" s="12">
        <f>R239*20</f>
        <v>24000</v>
      </c>
      <c r="S240" s="13" t="s">
        <v>352</v>
      </c>
      <c r="T240" s="14">
        <f>R239</f>
        <v>1200</v>
      </c>
    </row>
    <row r="241" spans="2:20" ht="12" customHeight="1">
      <c r="B241" s="128" t="s">
        <v>556</v>
      </c>
      <c r="C241" s="129"/>
      <c r="D241" s="132" t="s">
        <v>557</v>
      </c>
      <c r="E241" s="133"/>
      <c r="G241" s="128" t="s">
        <v>558</v>
      </c>
      <c r="H241" s="129"/>
      <c r="I241" s="132" t="s">
        <v>559</v>
      </c>
      <c r="J241" s="133"/>
      <c r="L241" s="143" t="s">
        <v>560</v>
      </c>
      <c r="M241" s="144"/>
      <c r="N241" s="147" t="s">
        <v>561</v>
      </c>
      <c r="O241" s="148"/>
      <c r="Q241" s="128" t="s">
        <v>562</v>
      </c>
      <c r="R241" s="129"/>
      <c r="S241" s="132" t="s">
        <v>563</v>
      </c>
      <c r="T241" s="133"/>
    </row>
    <row r="242" spans="2:20" ht="12" customHeight="1">
      <c r="B242" s="128"/>
      <c r="C242" s="129"/>
      <c r="D242" s="132"/>
      <c r="E242" s="133"/>
      <c r="G242" s="128"/>
      <c r="H242" s="129"/>
      <c r="I242" s="132"/>
      <c r="J242" s="133"/>
      <c r="L242" s="143"/>
      <c r="M242" s="144"/>
      <c r="N242" s="147"/>
      <c r="O242" s="148"/>
      <c r="Q242" s="128"/>
      <c r="R242" s="129"/>
      <c r="S242" s="132"/>
      <c r="T242" s="133"/>
    </row>
    <row r="243" spans="2:20" ht="12" customHeight="1">
      <c r="B243" s="128"/>
      <c r="C243" s="129"/>
      <c r="D243" s="132"/>
      <c r="E243" s="133"/>
      <c r="G243" s="128"/>
      <c r="H243" s="129"/>
      <c r="I243" s="132"/>
      <c r="J243" s="133"/>
      <c r="L243" s="143"/>
      <c r="M243" s="144"/>
      <c r="N243" s="147"/>
      <c r="O243" s="148"/>
      <c r="Q243" s="128"/>
      <c r="R243" s="129"/>
      <c r="S243" s="132"/>
      <c r="T243" s="133"/>
    </row>
    <row r="244" spans="2:20" ht="12" customHeight="1">
      <c r="B244" s="128"/>
      <c r="C244" s="129"/>
      <c r="D244" s="132"/>
      <c r="E244" s="133"/>
      <c r="G244" s="128"/>
      <c r="H244" s="129"/>
      <c r="I244" s="132"/>
      <c r="J244" s="133"/>
      <c r="L244" s="143"/>
      <c r="M244" s="144"/>
      <c r="N244" s="147"/>
      <c r="O244" s="148"/>
      <c r="Q244" s="128"/>
      <c r="R244" s="129"/>
      <c r="S244" s="132"/>
      <c r="T244" s="133"/>
    </row>
    <row r="245" spans="2:20" ht="12" customHeight="1">
      <c r="B245" s="128"/>
      <c r="C245" s="129"/>
      <c r="D245" s="132"/>
      <c r="E245" s="133"/>
      <c r="G245" s="128"/>
      <c r="H245" s="129"/>
      <c r="I245" s="132"/>
      <c r="J245" s="133"/>
      <c r="L245" s="143"/>
      <c r="M245" s="144"/>
      <c r="N245" s="147"/>
      <c r="O245" s="148"/>
      <c r="Q245" s="128"/>
      <c r="R245" s="129"/>
      <c r="S245" s="132"/>
      <c r="T245" s="133"/>
    </row>
    <row r="246" spans="2:20" ht="12" customHeight="1">
      <c r="B246" s="130"/>
      <c r="C246" s="131"/>
      <c r="D246" s="132"/>
      <c r="E246" s="133"/>
      <c r="G246" s="130"/>
      <c r="H246" s="131"/>
      <c r="I246" s="132"/>
      <c r="J246" s="133"/>
      <c r="L246" s="145"/>
      <c r="M246" s="146"/>
      <c r="N246" s="147"/>
      <c r="O246" s="148"/>
      <c r="Q246" s="130"/>
      <c r="R246" s="131"/>
      <c r="S246" s="132"/>
      <c r="T246" s="133"/>
    </row>
    <row r="247" spans="2:20" ht="12" customHeight="1">
      <c r="B247" s="26" t="s">
        <v>361</v>
      </c>
      <c r="C247" s="28">
        <v>100</v>
      </c>
      <c r="D247" s="134"/>
      <c r="E247" s="135"/>
      <c r="G247" s="26" t="s">
        <v>361</v>
      </c>
      <c r="H247" s="28">
        <v>100</v>
      </c>
      <c r="I247" s="134"/>
      <c r="J247" s="135"/>
      <c r="L247" s="83" t="s">
        <v>361</v>
      </c>
      <c r="M247" s="87">
        <v>2400</v>
      </c>
      <c r="N247" s="149"/>
      <c r="O247" s="150"/>
      <c r="Q247" s="11" t="s">
        <v>361</v>
      </c>
      <c r="R247" s="15">
        <v>1200</v>
      </c>
      <c r="S247" s="134"/>
      <c r="T247" s="135"/>
    </row>
    <row r="248" spans="2:20" ht="12" customHeight="1">
      <c r="B248" s="122" t="s">
        <v>564</v>
      </c>
      <c r="C248" s="123"/>
      <c r="D248" s="123"/>
      <c r="E248" s="124"/>
      <c r="G248" s="122" t="s">
        <v>565</v>
      </c>
      <c r="H248" s="123"/>
      <c r="I248" s="123"/>
      <c r="J248" s="124"/>
      <c r="L248" s="151" t="s">
        <v>566</v>
      </c>
      <c r="M248" s="152"/>
      <c r="N248" s="152"/>
      <c r="O248" s="153"/>
      <c r="Q248" s="122" t="s">
        <v>416</v>
      </c>
      <c r="R248" s="123"/>
      <c r="S248" s="123"/>
      <c r="T248" s="124"/>
    </row>
    <row r="249" spans="2:20" ht="12" customHeight="1">
      <c r="B249" s="125"/>
      <c r="C249" s="126"/>
      <c r="D249" s="126"/>
      <c r="E249" s="127"/>
      <c r="G249" s="125"/>
      <c r="H249" s="126"/>
      <c r="I249" s="126"/>
      <c r="J249" s="127"/>
      <c r="L249" s="154"/>
      <c r="M249" s="155"/>
      <c r="N249" s="155"/>
      <c r="O249" s="156"/>
      <c r="Q249" s="125"/>
      <c r="R249" s="142"/>
      <c r="S249" s="142"/>
      <c r="T249" s="127"/>
    </row>
    <row r="250" spans="2:20" ht="12" customHeight="1">
      <c r="B250" s="125"/>
      <c r="C250" s="126"/>
      <c r="D250" s="126"/>
      <c r="E250" s="127"/>
      <c r="G250" s="125"/>
      <c r="H250" s="126"/>
      <c r="I250" s="126"/>
      <c r="J250" s="127"/>
      <c r="L250" s="154"/>
      <c r="M250" s="155"/>
      <c r="N250" s="155"/>
      <c r="O250" s="156"/>
      <c r="Q250" s="125"/>
      <c r="R250" s="142"/>
      <c r="S250" s="142"/>
      <c r="T250" s="127"/>
    </row>
    <row r="251" spans="2:20" ht="12" customHeight="1">
      <c r="B251" s="125"/>
      <c r="C251" s="126"/>
      <c r="D251" s="126"/>
      <c r="E251" s="127"/>
      <c r="G251" s="125"/>
      <c r="H251" s="126"/>
      <c r="I251" s="126"/>
      <c r="J251" s="127"/>
      <c r="L251" s="154"/>
      <c r="M251" s="155"/>
      <c r="N251" s="155"/>
      <c r="O251" s="156"/>
      <c r="Q251" s="125"/>
      <c r="R251" s="142"/>
      <c r="S251" s="142"/>
      <c r="T251" s="127"/>
    </row>
    <row r="252" spans="2:20" ht="12" customHeight="1">
      <c r="B252" s="125"/>
      <c r="C252" s="126"/>
      <c r="D252" s="126"/>
      <c r="E252" s="127"/>
      <c r="G252" s="125"/>
      <c r="H252" s="126"/>
      <c r="I252" s="126"/>
      <c r="J252" s="127"/>
      <c r="L252" s="154"/>
      <c r="M252" s="155"/>
      <c r="N252" s="155"/>
      <c r="O252" s="156"/>
      <c r="Q252" s="125"/>
      <c r="R252" s="142"/>
      <c r="S252" s="142"/>
      <c r="T252" s="127"/>
    </row>
    <row r="253" spans="2:20" ht="12" customHeight="1">
      <c r="B253" s="125"/>
      <c r="C253" s="126"/>
      <c r="D253" s="126"/>
      <c r="E253" s="127"/>
      <c r="G253" s="125"/>
      <c r="H253" s="126"/>
      <c r="I253" s="126"/>
      <c r="J253" s="127"/>
      <c r="L253" s="154"/>
      <c r="M253" s="155"/>
      <c r="N253" s="155"/>
      <c r="O253" s="156"/>
      <c r="Q253" s="125"/>
      <c r="R253" s="142"/>
      <c r="S253" s="142"/>
      <c r="T253" s="127"/>
    </row>
    <row r="254" spans="2:20" ht="12" customHeight="1">
      <c r="B254" s="125"/>
      <c r="C254" s="126"/>
      <c r="D254" s="126"/>
      <c r="E254" s="127"/>
      <c r="G254" s="125"/>
      <c r="H254" s="126"/>
      <c r="I254" s="126"/>
      <c r="J254" s="127"/>
      <c r="L254" s="154"/>
      <c r="M254" s="155"/>
      <c r="N254" s="155"/>
      <c r="O254" s="156"/>
      <c r="Q254" s="125"/>
      <c r="R254" s="142"/>
      <c r="S254" s="142"/>
      <c r="T254" s="127"/>
    </row>
    <row r="255" spans="2:20" ht="12" customHeight="1">
      <c r="B255" s="125"/>
      <c r="C255" s="126"/>
      <c r="D255" s="126"/>
      <c r="E255" s="127"/>
      <c r="G255" s="125"/>
      <c r="H255" s="126"/>
      <c r="I255" s="126"/>
      <c r="J255" s="127"/>
      <c r="L255" s="154"/>
      <c r="M255" s="155"/>
      <c r="N255" s="155"/>
      <c r="O255" s="156"/>
      <c r="Q255" s="125"/>
      <c r="R255" s="142"/>
      <c r="S255" s="142"/>
      <c r="T255" s="127"/>
    </row>
    <row r="256" spans="2:20" ht="12" customHeight="1">
      <c r="B256" s="125"/>
      <c r="C256" s="126"/>
      <c r="D256" s="126"/>
      <c r="E256" s="127"/>
      <c r="G256" s="125"/>
      <c r="H256" s="126"/>
      <c r="I256" s="126"/>
      <c r="J256" s="127"/>
      <c r="L256" s="154"/>
      <c r="M256" s="155"/>
      <c r="N256" s="155"/>
      <c r="O256" s="156"/>
      <c r="Q256" s="125"/>
      <c r="R256" s="142"/>
      <c r="S256" s="142"/>
      <c r="T256" s="127"/>
    </row>
    <row r="257" spans="2:20" ht="12" customHeight="1">
      <c r="B257" s="125"/>
      <c r="C257" s="126"/>
      <c r="D257" s="126"/>
      <c r="E257" s="127"/>
      <c r="G257" s="125"/>
      <c r="H257" s="126"/>
      <c r="I257" s="126"/>
      <c r="J257" s="127"/>
      <c r="L257" s="154"/>
      <c r="M257" s="155"/>
      <c r="N257" s="155"/>
      <c r="O257" s="156"/>
      <c r="Q257" s="125"/>
      <c r="R257" s="142"/>
      <c r="S257" s="142"/>
      <c r="T257" s="127"/>
    </row>
    <row r="258" spans="2:20" ht="12" customHeight="1">
      <c r="B258" s="125"/>
      <c r="C258" s="126"/>
      <c r="D258" s="126"/>
      <c r="E258" s="127"/>
      <c r="G258" s="125"/>
      <c r="H258" s="126"/>
      <c r="I258" s="126"/>
      <c r="J258" s="127"/>
      <c r="L258" s="154"/>
      <c r="M258" s="155"/>
      <c r="N258" s="155"/>
      <c r="O258" s="156"/>
      <c r="Q258" s="125"/>
      <c r="R258" s="142"/>
      <c r="S258" s="142"/>
      <c r="T258" s="127"/>
    </row>
    <row r="259" spans="2:20" ht="12" customHeight="1">
      <c r="B259" s="119" t="s">
        <v>567</v>
      </c>
      <c r="C259" s="120"/>
      <c r="D259" s="120"/>
      <c r="E259" s="121"/>
      <c r="G259" s="119" t="s">
        <v>567</v>
      </c>
      <c r="H259" s="120"/>
      <c r="I259" s="120"/>
      <c r="J259" s="121"/>
      <c r="L259" s="139" t="s">
        <v>568</v>
      </c>
      <c r="M259" s="140"/>
      <c r="N259" s="140"/>
      <c r="O259" s="141"/>
      <c r="Q259" s="119" t="s">
        <v>466</v>
      </c>
      <c r="R259" s="120"/>
      <c r="S259" s="120"/>
      <c r="T259" s="121"/>
    </row>
    <row r="262" spans="2:20" ht="12" customHeight="1">
      <c r="B262" s="2" t="s">
        <v>343</v>
      </c>
      <c r="C262" s="16" t="s">
        <v>12</v>
      </c>
      <c r="D262" s="4" t="s">
        <v>344</v>
      </c>
      <c r="E262" s="5" t="s">
        <v>2</v>
      </c>
      <c r="G262" s="2" t="s">
        <v>343</v>
      </c>
      <c r="H262" s="16" t="s">
        <v>233</v>
      </c>
      <c r="I262" s="4" t="s">
        <v>344</v>
      </c>
      <c r="J262" s="5" t="s">
        <v>2</v>
      </c>
      <c r="L262" s="2" t="s">
        <v>343</v>
      </c>
      <c r="M262" s="16" t="s">
        <v>239</v>
      </c>
      <c r="N262" s="4" t="s">
        <v>344</v>
      </c>
      <c r="O262" s="5" t="s">
        <v>2</v>
      </c>
      <c r="Q262" s="22" t="s">
        <v>343</v>
      </c>
      <c r="R262" s="23" t="s">
        <v>90</v>
      </c>
      <c r="S262" s="29" t="s">
        <v>344</v>
      </c>
      <c r="T262" s="48" t="s">
        <v>2</v>
      </c>
    </row>
    <row r="263" spans="2:20" ht="12" customHeight="1">
      <c r="B263" s="6" t="s">
        <v>345</v>
      </c>
      <c r="C263" s="7" t="str">
        <f>LOOKUP(E263,{0,150,300,450,600,750,900;"0","1","2","3","4","5","6"})</f>
        <v>0</v>
      </c>
      <c r="D263" s="8" t="s">
        <v>346</v>
      </c>
      <c r="E263" s="9">
        <v>0</v>
      </c>
      <c r="G263" s="6" t="s">
        <v>345</v>
      </c>
      <c r="H263" s="7" t="str">
        <f>LOOKUP(J263,{0,150,300,450,600,750,900;"0","1","2","3","4","5","6"})</f>
        <v>1</v>
      </c>
      <c r="I263" s="8" t="s">
        <v>346</v>
      </c>
      <c r="J263" s="9">
        <v>150</v>
      </c>
      <c r="L263" s="6" t="s">
        <v>345</v>
      </c>
      <c r="M263" s="7" t="str">
        <f>LOOKUP(O263,{0,150,300,450,600,750,900;"0","1","2","3","4","5","6"})</f>
        <v>0</v>
      </c>
      <c r="N263" s="8" t="s">
        <v>346</v>
      </c>
      <c r="O263" s="9">
        <v>0</v>
      </c>
      <c r="Q263" s="24" t="s">
        <v>345</v>
      </c>
      <c r="R263" s="21" t="str">
        <f>LOOKUP(T263,{0,150,300,450,600,750,900;"0","1","2","3","4","5","6"})</f>
        <v>4</v>
      </c>
      <c r="S263" s="33" t="s">
        <v>346</v>
      </c>
      <c r="T263" s="34">
        <v>600</v>
      </c>
    </row>
    <row r="264" spans="2:20" ht="12" customHeight="1">
      <c r="B264" s="6" t="s">
        <v>347</v>
      </c>
      <c r="C264" s="7" t="str">
        <f>LOOKUP(C265,{0,201,401,601,901,1201,1501;"黑色","绿色","蓝色","紫色","红色","橙色","金色"})</f>
        <v>黑色</v>
      </c>
      <c r="D264" s="8" t="s">
        <v>348</v>
      </c>
      <c r="E264" s="10">
        <v>5</v>
      </c>
      <c r="G264" s="6" t="s">
        <v>347</v>
      </c>
      <c r="H264" s="49" t="str">
        <f>LOOKUP(H265,{0,201,401,601,901,1201,1501;"黑色","绿色","蓝色","紫色","红色","橙色","金色"})</f>
        <v>红色</v>
      </c>
      <c r="I264" s="8" t="s">
        <v>348</v>
      </c>
      <c r="J264" s="10">
        <v>4</v>
      </c>
      <c r="L264" s="6" t="s">
        <v>347</v>
      </c>
      <c r="M264" s="49" t="str">
        <f>LOOKUP(M265,{0,201,401,601,901,1201,1501;"黑色","绿色","蓝色","紫色","红色","橙色","金色"})</f>
        <v>红色</v>
      </c>
      <c r="N264" s="8" t="s">
        <v>348</v>
      </c>
      <c r="O264" s="10">
        <v>10</v>
      </c>
      <c r="Q264" s="24" t="s">
        <v>347</v>
      </c>
      <c r="R264" s="21" t="str">
        <f>LOOKUP(R265,{0,201,401,601,901,1201,1501;"黑色","绿色","蓝色","紫色","红色","橙色","金色"})</f>
        <v>绿色</v>
      </c>
      <c r="S264" s="33" t="s">
        <v>348</v>
      </c>
      <c r="T264" s="36">
        <v>20</v>
      </c>
    </row>
    <row r="265" spans="2:20" ht="12" customHeight="1">
      <c r="B265" s="6" t="s">
        <v>349</v>
      </c>
      <c r="C265" s="7">
        <f>C273+E263</f>
        <v>0</v>
      </c>
      <c r="D265" s="8" t="s">
        <v>350</v>
      </c>
      <c r="E265" s="10">
        <v>10</v>
      </c>
      <c r="G265" s="6" t="s">
        <v>349</v>
      </c>
      <c r="H265" s="7">
        <f>H273+J263</f>
        <v>950</v>
      </c>
      <c r="I265" s="8" t="s">
        <v>350</v>
      </c>
      <c r="J265" s="10">
        <v>10</v>
      </c>
      <c r="L265" s="6" t="s">
        <v>349</v>
      </c>
      <c r="M265" s="7">
        <f>M273+O263</f>
        <v>1150</v>
      </c>
      <c r="N265" s="8" t="s">
        <v>350</v>
      </c>
      <c r="O265" s="10">
        <v>10</v>
      </c>
      <c r="Q265" s="24" t="s">
        <v>349</v>
      </c>
      <c r="R265" s="21">
        <f>R273+T263</f>
        <v>300</v>
      </c>
      <c r="S265" s="33" t="s">
        <v>350</v>
      </c>
      <c r="T265" s="36">
        <v>20</v>
      </c>
    </row>
    <row r="266" spans="2:20" ht="12" customHeight="1">
      <c r="B266" s="11" t="s">
        <v>351</v>
      </c>
      <c r="C266" s="12">
        <f>C265*20</f>
        <v>0</v>
      </c>
      <c r="D266" s="13" t="s">
        <v>352</v>
      </c>
      <c r="E266" s="14">
        <f>C265</f>
        <v>0</v>
      </c>
      <c r="G266" s="11" t="s">
        <v>351</v>
      </c>
      <c r="H266" s="12">
        <f>H265*20</f>
        <v>19000</v>
      </c>
      <c r="I266" s="13" t="s">
        <v>352</v>
      </c>
      <c r="J266" s="14">
        <f>H265</f>
        <v>950</v>
      </c>
      <c r="L266" s="11" t="s">
        <v>351</v>
      </c>
      <c r="M266" s="12">
        <f>M265*20</f>
        <v>23000</v>
      </c>
      <c r="N266" s="13" t="s">
        <v>352</v>
      </c>
      <c r="O266" s="14">
        <f>M265</f>
        <v>1150</v>
      </c>
      <c r="Q266" s="26" t="s">
        <v>351</v>
      </c>
      <c r="R266" s="27">
        <f>R265*20</f>
        <v>6000</v>
      </c>
      <c r="S266" s="39" t="s">
        <v>352</v>
      </c>
      <c r="T266" s="40">
        <f>R265</f>
        <v>300</v>
      </c>
    </row>
    <row r="267" spans="2:20" ht="12" customHeight="1">
      <c r="B267" s="128" t="s">
        <v>569</v>
      </c>
      <c r="C267" s="129"/>
      <c r="D267" s="132" t="s">
        <v>570</v>
      </c>
      <c r="E267" s="133"/>
      <c r="G267" s="128" t="s">
        <v>571</v>
      </c>
      <c r="H267" s="129"/>
      <c r="I267" s="132" t="s">
        <v>572</v>
      </c>
      <c r="J267" s="133"/>
      <c r="L267" s="128" t="s">
        <v>573</v>
      </c>
      <c r="M267" s="129"/>
      <c r="N267" s="132" t="s">
        <v>574</v>
      </c>
      <c r="O267" s="133"/>
      <c r="Q267" s="128" t="s">
        <v>575</v>
      </c>
      <c r="R267" s="129"/>
      <c r="S267" s="132" t="s">
        <v>576</v>
      </c>
      <c r="T267" s="133"/>
    </row>
    <row r="268" spans="2:20" ht="12" customHeight="1">
      <c r="B268" s="128"/>
      <c r="C268" s="129"/>
      <c r="D268" s="132"/>
      <c r="E268" s="133"/>
      <c r="G268" s="128"/>
      <c r="H268" s="129"/>
      <c r="I268" s="132"/>
      <c r="J268" s="133"/>
      <c r="L268" s="128"/>
      <c r="M268" s="129"/>
      <c r="N268" s="132"/>
      <c r="O268" s="133"/>
      <c r="Q268" s="128"/>
      <c r="R268" s="129"/>
      <c r="S268" s="132"/>
      <c r="T268" s="133"/>
    </row>
    <row r="269" spans="2:20" ht="12" customHeight="1">
      <c r="B269" s="128"/>
      <c r="C269" s="129"/>
      <c r="D269" s="132"/>
      <c r="E269" s="133"/>
      <c r="G269" s="128"/>
      <c r="H269" s="129"/>
      <c r="I269" s="132"/>
      <c r="J269" s="133"/>
      <c r="L269" s="128"/>
      <c r="M269" s="129"/>
      <c r="N269" s="132"/>
      <c r="O269" s="133"/>
      <c r="Q269" s="128"/>
      <c r="R269" s="129"/>
      <c r="S269" s="132"/>
      <c r="T269" s="133"/>
    </row>
    <row r="270" spans="2:20" ht="12" customHeight="1">
      <c r="B270" s="128"/>
      <c r="C270" s="129"/>
      <c r="D270" s="132"/>
      <c r="E270" s="133"/>
      <c r="G270" s="128"/>
      <c r="H270" s="129"/>
      <c r="I270" s="132"/>
      <c r="J270" s="133"/>
      <c r="L270" s="128"/>
      <c r="M270" s="129"/>
      <c r="N270" s="132"/>
      <c r="O270" s="133"/>
      <c r="Q270" s="128"/>
      <c r="R270" s="129"/>
      <c r="S270" s="132"/>
      <c r="T270" s="133"/>
    </row>
    <row r="271" spans="2:20" ht="12" customHeight="1">
      <c r="B271" s="128"/>
      <c r="C271" s="129"/>
      <c r="D271" s="132"/>
      <c r="E271" s="133"/>
      <c r="G271" s="128"/>
      <c r="H271" s="129"/>
      <c r="I271" s="132"/>
      <c r="J271" s="133"/>
      <c r="L271" s="128"/>
      <c r="M271" s="129"/>
      <c r="N271" s="132"/>
      <c r="O271" s="133"/>
      <c r="Q271" s="128"/>
      <c r="R271" s="129"/>
      <c r="S271" s="132"/>
      <c r="T271" s="133"/>
    </row>
    <row r="272" spans="2:20" ht="12" customHeight="1">
      <c r="B272" s="130"/>
      <c r="C272" s="131"/>
      <c r="D272" s="132"/>
      <c r="E272" s="133"/>
      <c r="G272" s="130"/>
      <c r="H272" s="131"/>
      <c r="I272" s="132"/>
      <c r="J272" s="133"/>
      <c r="L272" s="130"/>
      <c r="M272" s="131"/>
      <c r="N272" s="132"/>
      <c r="O272" s="133"/>
      <c r="Q272" s="130"/>
      <c r="R272" s="131"/>
      <c r="S272" s="132"/>
      <c r="T272" s="133"/>
    </row>
    <row r="273" spans="2:20" ht="12" customHeight="1">
      <c r="B273" s="11" t="s">
        <v>361</v>
      </c>
      <c r="C273" s="15">
        <v>0</v>
      </c>
      <c r="D273" s="134"/>
      <c r="E273" s="135"/>
      <c r="G273" s="11" t="s">
        <v>361</v>
      </c>
      <c r="H273" s="15">
        <v>800</v>
      </c>
      <c r="I273" s="134"/>
      <c r="J273" s="135"/>
      <c r="L273" s="11" t="s">
        <v>361</v>
      </c>
      <c r="M273" s="15">
        <v>1150</v>
      </c>
      <c r="N273" s="134"/>
      <c r="O273" s="135"/>
      <c r="Q273" s="26" t="s">
        <v>361</v>
      </c>
      <c r="R273" s="28">
        <v>-300</v>
      </c>
      <c r="S273" s="134"/>
      <c r="T273" s="135"/>
    </row>
    <row r="274" spans="2:20" ht="12" customHeight="1">
      <c r="B274" s="122" t="s">
        <v>577</v>
      </c>
      <c r="C274" s="123"/>
      <c r="D274" s="123"/>
      <c r="E274" s="124"/>
      <c r="G274" s="122" t="s">
        <v>416</v>
      </c>
      <c r="H274" s="123"/>
      <c r="I274" s="123"/>
      <c r="J274" s="124"/>
      <c r="L274" s="122" t="s">
        <v>578</v>
      </c>
      <c r="M274" s="123"/>
      <c r="N274" s="123"/>
      <c r="O274" s="124"/>
      <c r="Q274" s="122" t="s">
        <v>579</v>
      </c>
      <c r="R274" s="123"/>
      <c r="S274" s="123"/>
      <c r="T274" s="124"/>
    </row>
    <row r="275" spans="2:20" ht="12" customHeight="1">
      <c r="B275" s="125"/>
      <c r="C275" s="126"/>
      <c r="D275" s="126"/>
      <c r="E275" s="127"/>
      <c r="G275" s="125"/>
      <c r="H275" s="126"/>
      <c r="I275" s="126"/>
      <c r="J275" s="127"/>
      <c r="L275" s="125"/>
      <c r="M275" s="126"/>
      <c r="N275" s="126"/>
      <c r="O275" s="127"/>
      <c r="Q275" s="125"/>
      <c r="R275" s="126"/>
      <c r="S275" s="126"/>
      <c r="T275" s="127"/>
    </row>
    <row r="276" spans="2:20" ht="12" customHeight="1">
      <c r="B276" s="125"/>
      <c r="C276" s="126"/>
      <c r="D276" s="126"/>
      <c r="E276" s="127"/>
      <c r="G276" s="125"/>
      <c r="H276" s="126"/>
      <c r="I276" s="126"/>
      <c r="J276" s="127"/>
      <c r="L276" s="125"/>
      <c r="M276" s="126"/>
      <c r="N276" s="126"/>
      <c r="O276" s="127"/>
      <c r="Q276" s="125"/>
      <c r="R276" s="126"/>
      <c r="S276" s="126"/>
      <c r="T276" s="127"/>
    </row>
    <row r="277" spans="2:20" ht="12" customHeight="1">
      <c r="B277" s="125"/>
      <c r="C277" s="126"/>
      <c r="D277" s="126"/>
      <c r="E277" s="127"/>
      <c r="G277" s="125"/>
      <c r="H277" s="126"/>
      <c r="I277" s="126"/>
      <c r="J277" s="127"/>
      <c r="L277" s="125"/>
      <c r="M277" s="126"/>
      <c r="N277" s="126"/>
      <c r="O277" s="127"/>
      <c r="Q277" s="125"/>
      <c r="R277" s="126"/>
      <c r="S277" s="126"/>
      <c r="T277" s="127"/>
    </row>
    <row r="278" spans="2:20" ht="12" customHeight="1">
      <c r="B278" s="125"/>
      <c r="C278" s="126"/>
      <c r="D278" s="126"/>
      <c r="E278" s="127"/>
      <c r="G278" s="125"/>
      <c r="H278" s="126"/>
      <c r="I278" s="126"/>
      <c r="J278" s="127"/>
      <c r="L278" s="125"/>
      <c r="M278" s="126"/>
      <c r="N278" s="126"/>
      <c r="O278" s="127"/>
      <c r="Q278" s="125"/>
      <c r="R278" s="126"/>
      <c r="S278" s="126"/>
      <c r="T278" s="127"/>
    </row>
    <row r="279" spans="2:20" ht="12" customHeight="1">
      <c r="B279" s="125"/>
      <c r="C279" s="126"/>
      <c r="D279" s="126"/>
      <c r="E279" s="127"/>
      <c r="G279" s="125"/>
      <c r="H279" s="126"/>
      <c r="I279" s="126"/>
      <c r="J279" s="127"/>
      <c r="L279" s="125"/>
      <c r="M279" s="126"/>
      <c r="N279" s="126"/>
      <c r="O279" s="127"/>
      <c r="Q279" s="125"/>
      <c r="R279" s="126"/>
      <c r="S279" s="126"/>
      <c r="T279" s="127"/>
    </row>
    <row r="280" spans="2:20" ht="12" customHeight="1">
      <c r="B280" s="125"/>
      <c r="C280" s="126"/>
      <c r="D280" s="126"/>
      <c r="E280" s="127"/>
      <c r="G280" s="125"/>
      <c r="H280" s="126"/>
      <c r="I280" s="126"/>
      <c r="J280" s="127"/>
      <c r="L280" s="125"/>
      <c r="M280" s="126"/>
      <c r="N280" s="126"/>
      <c r="O280" s="127"/>
      <c r="Q280" s="125"/>
      <c r="R280" s="126"/>
      <c r="S280" s="126"/>
      <c r="T280" s="127"/>
    </row>
    <row r="281" spans="2:20" ht="12" customHeight="1">
      <c r="B281" s="125"/>
      <c r="C281" s="126"/>
      <c r="D281" s="126"/>
      <c r="E281" s="127"/>
      <c r="G281" s="125"/>
      <c r="H281" s="126"/>
      <c r="I281" s="126"/>
      <c r="J281" s="127"/>
      <c r="L281" s="125"/>
      <c r="M281" s="126"/>
      <c r="N281" s="126"/>
      <c r="O281" s="127"/>
      <c r="Q281" s="125"/>
      <c r="R281" s="126"/>
      <c r="S281" s="126"/>
      <c r="T281" s="127"/>
    </row>
    <row r="282" spans="2:20" ht="12" customHeight="1">
      <c r="B282" s="125"/>
      <c r="C282" s="126"/>
      <c r="D282" s="126"/>
      <c r="E282" s="127"/>
      <c r="G282" s="125"/>
      <c r="H282" s="126"/>
      <c r="I282" s="126"/>
      <c r="J282" s="127"/>
      <c r="L282" s="125"/>
      <c r="M282" s="126"/>
      <c r="N282" s="126"/>
      <c r="O282" s="127"/>
      <c r="Q282" s="125"/>
      <c r="R282" s="126"/>
      <c r="S282" s="126"/>
      <c r="T282" s="127"/>
    </row>
    <row r="283" spans="2:20" ht="12" customHeight="1">
      <c r="B283" s="125"/>
      <c r="C283" s="126"/>
      <c r="D283" s="126"/>
      <c r="E283" s="127"/>
      <c r="G283" s="125"/>
      <c r="H283" s="126"/>
      <c r="I283" s="126"/>
      <c r="J283" s="127"/>
      <c r="L283" s="125"/>
      <c r="M283" s="126"/>
      <c r="N283" s="126"/>
      <c r="O283" s="127"/>
      <c r="Q283" s="125"/>
      <c r="R283" s="126"/>
      <c r="S283" s="126"/>
      <c r="T283" s="127"/>
    </row>
    <row r="284" spans="2:20" ht="12" customHeight="1">
      <c r="B284" s="125"/>
      <c r="C284" s="126"/>
      <c r="D284" s="126"/>
      <c r="E284" s="127"/>
      <c r="G284" s="125"/>
      <c r="H284" s="126"/>
      <c r="I284" s="126"/>
      <c r="J284" s="127"/>
      <c r="L284" s="125"/>
      <c r="M284" s="126"/>
      <c r="N284" s="126"/>
      <c r="O284" s="127"/>
      <c r="Q284" s="125"/>
      <c r="R284" s="126"/>
      <c r="S284" s="126"/>
      <c r="T284" s="127"/>
    </row>
    <row r="285" spans="2:20" ht="12" customHeight="1">
      <c r="B285" s="119" t="s">
        <v>580</v>
      </c>
      <c r="C285" s="120"/>
      <c r="D285" s="120"/>
      <c r="E285" s="121"/>
      <c r="G285" s="119" t="s">
        <v>435</v>
      </c>
      <c r="H285" s="120"/>
      <c r="I285" s="120"/>
      <c r="J285" s="121"/>
      <c r="L285" s="119" t="s">
        <v>581</v>
      </c>
      <c r="M285" s="120"/>
      <c r="N285" s="120"/>
      <c r="O285" s="121"/>
      <c r="Q285" s="119" t="s">
        <v>443</v>
      </c>
      <c r="R285" s="120"/>
      <c r="S285" s="120"/>
      <c r="T285" s="121"/>
    </row>
    <row r="288" spans="2:20" ht="12" customHeight="1">
      <c r="B288" s="2" t="s">
        <v>343</v>
      </c>
      <c r="C288" s="16" t="s">
        <v>236</v>
      </c>
      <c r="D288" s="4" t="s">
        <v>344</v>
      </c>
      <c r="E288" s="5" t="s">
        <v>2</v>
      </c>
      <c r="F288" s="42"/>
      <c r="G288" s="2" t="s">
        <v>343</v>
      </c>
      <c r="H288" s="16" t="s">
        <v>266</v>
      </c>
      <c r="I288" s="4" t="s">
        <v>344</v>
      </c>
      <c r="J288" s="5" t="s">
        <v>2</v>
      </c>
      <c r="L288" s="2" t="s">
        <v>343</v>
      </c>
      <c r="M288" s="16" t="s">
        <v>178</v>
      </c>
      <c r="N288" s="4" t="s">
        <v>344</v>
      </c>
      <c r="O288" s="5" t="s">
        <v>2</v>
      </c>
    </row>
    <row r="289" spans="2:15" ht="12" customHeight="1">
      <c r="B289" s="6" t="s">
        <v>345</v>
      </c>
      <c r="C289" s="7" t="str">
        <f>LOOKUP(E289,{0,150,300,450,600,750,900;"0","1","2","3","4","5","6"})</f>
        <v>0</v>
      </c>
      <c r="D289" s="8" t="s">
        <v>346</v>
      </c>
      <c r="E289" s="9">
        <v>0</v>
      </c>
      <c r="F289" s="42"/>
      <c r="G289" s="6" t="s">
        <v>345</v>
      </c>
      <c r="H289" s="7" t="str">
        <f>LOOKUP(J289,{0,150,300,450,600,750,900;"0","1","2","3","4","5","6"})</f>
        <v>0</v>
      </c>
      <c r="I289" s="8" t="s">
        <v>346</v>
      </c>
      <c r="J289" s="9">
        <v>0</v>
      </c>
      <c r="L289" s="6" t="s">
        <v>345</v>
      </c>
      <c r="M289" s="7" t="str">
        <f>LOOKUP(O289,{0,150,300,450,600,750,900;"0","1","2","3","4","5","6"})</f>
        <v>0</v>
      </c>
      <c r="N289" s="8" t="s">
        <v>346</v>
      </c>
      <c r="O289" s="9">
        <v>0</v>
      </c>
    </row>
    <row r="290" spans="2:15" ht="12" customHeight="1">
      <c r="B290" s="6" t="s">
        <v>347</v>
      </c>
      <c r="C290" s="49" t="str">
        <f>LOOKUP(C291,{0,201,401,601,901,1201,1501;"黑色","绿色","蓝色","紫色","红色","橙色","金色"})</f>
        <v>红色</v>
      </c>
      <c r="D290" s="8" t="s">
        <v>348</v>
      </c>
      <c r="E290" s="10">
        <v>5</v>
      </c>
      <c r="F290" s="42"/>
      <c r="G290" s="6" t="s">
        <v>347</v>
      </c>
      <c r="H290" s="49" t="str">
        <f>LOOKUP(H291,{0,201,401,601,901,1201,1501;"黑色","绿色","蓝色","紫色","红色","橙色","金色"})</f>
        <v>金色</v>
      </c>
      <c r="I290" s="8" t="s">
        <v>348</v>
      </c>
      <c r="J290" s="10">
        <v>5</v>
      </c>
      <c r="L290" s="6" t="s">
        <v>347</v>
      </c>
      <c r="M290" s="49" t="str">
        <f>LOOKUP(M291,{0,201,401,601,901,1201,1501;"黑色","绿色","蓝色","紫色","红色","橙色","金色"})</f>
        <v>蓝色</v>
      </c>
      <c r="N290" s="8" t="s">
        <v>348</v>
      </c>
      <c r="O290" s="10">
        <v>1</v>
      </c>
    </row>
    <row r="291" spans="2:15" ht="12" customHeight="1">
      <c r="B291" s="6" t="s">
        <v>349</v>
      </c>
      <c r="C291" s="7">
        <f>C299+E289</f>
        <v>1100</v>
      </c>
      <c r="D291" s="8" t="s">
        <v>350</v>
      </c>
      <c r="E291" s="10">
        <v>5</v>
      </c>
      <c r="F291" s="42"/>
      <c r="G291" s="6" t="s">
        <v>349</v>
      </c>
      <c r="H291" s="7">
        <f>H299+J289</f>
        <v>2400</v>
      </c>
      <c r="I291" s="8" t="s">
        <v>350</v>
      </c>
      <c r="J291" s="10">
        <v>5</v>
      </c>
      <c r="L291" s="6" t="s">
        <v>349</v>
      </c>
      <c r="M291" s="7">
        <f>M299+O289</f>
        <v>600</v>
      </c>
      <c r="N291" s="8" t="s">
        <v>350</v>
      </c>
      <c r="O291" s="10">
        <v>25</v>
      </c>
    </row>
    <row r="292" spans="2:15" ht="12" customHeight="1">
      <c r="B292" s="11" t="s">
        <v>351</v>
      </c>
      <c r="C292" s="12">
        <f>C291*20</f>
        <v>22000</v>
      </c>
      <c r="D292" s="13" t="s">
        <v>352</v>
      </c>
      <c r="E292" s="14">
        <f>C291</f>
        <v>1100</v>
      </c>
      <c r="F292" s="42"/>
      <c r="G292" s="11" t="s">
        <v>351</v>
      </c>
      <c r="H292" s="12">
        <f>H291*20</f>
        <v>48000</v>
      </c>
      <c r="I292" s="13" t="s">
        <v>352</v>
      </c>
      <c r="J292" s="14">
        <f>H291</f>
        <v>2400</v>
      </c>
      <c r="L292" s="11" t="s">
        <v>351</v>
      </c>
      <c r="M292" s="12">
        <f>M291*20</f>
        <v>12000</v>
      </c>
      <c r="N292" s="13" t="s">
        <v>352</v>
      </c>
      <c r="O292" s="14">
        <f>M291</f>
        <v>600</v>
      </c>
    </row>
    <row r="293" spans="2:15" ht="12" customHeight="1">
      <c r="B293" s="128" t="s">
        <v>582</v>
      </c>
      <c r="C293" s="129"/>
      <c r="D293" s="132" t="s">
        <v>583</v>
      </c>
      <c r="E293" s="133"/>
      <c r="F293" s="42"/>
      <c r="G293" s="128" t="s">
        <v>584</v>
      </c>
      <c r="H293" s="129"/>
      <c r="I293" s="132" t="s">
        <v>585</v>
      </c>
      <c r="J293" s="133"/>
      <c r="L293" s="128" t="s">
        <v>586</v>
      </c>
      <c r="M293" s="129"/>
      <c r="N293" s="132" t="s">
        <v>587</v>
      </c>
      <c r="O293" s="133"/>
    </row>
    <row r="294" spans="2:15" ht="12" customHeight="1">
      <c r="B294" s="128"/>
      <c r="C294" s="129"/>
      <c r="D294" s="132"/>
      <c r="E294" s="133"/>
      <c r="F294" s="42"/>
      <c r="G294" s="128"/>
      <c r="H294" s="129"/>
      <c r="I294" s="132"/>
      <c r="J294" s="133"/>
      <c r="L294" s="128"/>
      <c r="M294" s="129"/>
      <c r="N294" s="132"/>
      <c r="O294" s="133"/>
    </row>
    <row r="295" spans="2:15" ht="12" customHeight="1">
      <c r="B295" s="128"/>
      <c r="C295" s="129"/>
      <c r="D295" s="132"/>
      <c r="E295" s="133"/>
      <c r="F295" s="42"/>
      <c r="G295" s="128"/>
      <c r="H295" s="129"/>
      <c r="I295" s="132"/>
      <c r="J295" s="133"/>
      <c r="L295" s="128"/>
      <c r="M295" s="129"/>
      <c r="N295" s="132"/>
      <c r="O295" s="133"/>
    </row>
    <row r="296" spans="2:15" ht="12" customHeight="1">
      <c r="B296" s="128"/>
      <c r="C296" s="129"/>
      <c r="D296" s="132"/>
      <c r="E296" s="133"/>
      <c r="F296" s="42"/>
      <c r="G296" s="128"/>
      <c r="H296" s="129"/>
      <c r="I296" s="132"/>
      <c r="J296" s="133"/>
      <c r="L296" s="128"/>
      <c r="M296" s="129"/>
      <c r="N296" s="132"/>
      <c r="O296" s="133"/>
    </row>
    <row r="297" spans="2:15" ht="12" customHeight="1">
      <c r="B297" s="128"/>
      <c r="C297" s="129"/>
      <c r="D297" s="132"/>
      <c r="E297" s="133"/>
      <c r="F297" s="42"/>
      <c r="G297" s="128"/>
      <c r="H297" s="129"/>
      <c r="I297" s="132"/>
      <c r="J297" s="133"/>
      <c r="L297" s="128"/>
      <c r="M297" s="129"/>
      <c r="N297" s="132"/>
      <c r="O297" s="133"/>
    </row>
    <row r="298" spans="2:15" ht="12" customHeight="1">
      <c r="B298" s="130"/>
      <c r="C298" s="131"/>
      <c r="D298" s="132"/>
      <c r="E298" s="133"/>
      <c r="F298" s="42"/>
      <c r="G298" s="130"/>
      <c r="H298" s="131"/>
      <c r="I298" s="132"/>
      <c r="J298" s="133"/>
      <c r="L298" s="130"/>
      <c r="M298" s="131"/>
      <c r="N298" s="132"/>
      <c r="O298" s="133"/>
    </row>
    <row r="299" spans="2:15" ht="12" customHeight="1">
      <c r="B299" s="11" t="s">
        <v>361</v>
      </c>
      <c r="C299" s="15">
        <v>1100</v>
      </c>
      <c r="D299" s="134"/>
      <c r="E299" s="135"/>
      <c r="F299" s="42"/>
      <c r="G299" s="11" t="s">
        <v>361</v>
      </c>
      <c r="H299" s="15">
        <v>2400</v>
      </c>
      <c r="I299" s="134"/>
      <c r="J299" s="135"/>
      <c r="L299" s="11" t="s">
        <v>361</v>
      </c>
      <c r="M299" s="15">
        <v>600</v>
      </c>
      <c r="N299" s="134"/>
      <c r="O299" s="135"/>
    </row>
    <row r="300" spans="2:15" ht="12" customHeight="1">
      <c r="B300" s="122"/>
      <c r="C300" s="123"/>
      <c r="D300" s="123"/>
      <c r="E300" s="124"/>
      <c r="F300" s="42"/>
      <c r="G300" s="122"/>
      <c r="H300" s="123"/>
      <c r="I300" s="123"/>
      <c r="J300" s="124"/>
      <c r="L300" s="122" t="s">
        <v>588</v>
      </c>
      <c r="M300" s="123"/>
      <c r="N300" s="123"/>
      <c r="O300" s="124"/>
    </row>
    <row r="301" spans="2:15" ht="12" customHeight="1">
      <c r="B301" s="125"/>
      <c r="C301" s="126"/>
      <c r="D301" s="126"/>
      <c r="E301" s="127"/>
      <c r="F301" s="42"/>
      <c r="G301" s="125"/>
      <c r="H301" s="126"/>
      <c r="I301" s="126"/>
      <c r="J301" s="127"/>
      <c r="L301" s="125"/>
      <c r="M301" s="126"/>
      <c r="N301" s="126"/>
      <c r="O301" s="127"/>
    </row>
    <row r="302" spans="2:15" ht="12" customHeight="1">
      <c r="B302" s="125"/>
      <c r="C302" s="126"/>
      <c r="D302" s="126"/>
      <c r="E302" s="127"/>
      <c r="F302" s="42"/>
      <c r="G302" s="125"/>
      <c r="H302" s="126"/>
      <c r="I302" s="126"/>
      <c r="J302" s="127"/>
      <c r="L302" s="125"/>
      <c r="M302" s="126"/>
      <c r="N302" s="126"/>
      <c r="O302" s="127"/>
    </row>
    <row r="303" spans="2:15" ht="12" customHeight="1">
      <c r="B303" s="125"/>
      <c r="C303" s="126"/>
      <c r="D303" s="126"/>
      <c r="E303" s="127"/>
      <c r="F303" s="42"/>
      <c r="G303" s="125"/>
      <c r="H303" s="126"/>
      <c r="I303" s="126"/>
      <c r="J303" s="127"/>
      <c r="L303" s="125"/>
      <c r="M303" s="126"/>
      <c r="N303" s="126"/>
      <c r="O303" s="127"/>
    </row>
    <row r="304" spans="2:15" ht="12" customHeight="1">
      <c r="B304" s="125"/>
      <c r="C304" s="126"/>
      <c r="D304" s="126"/>
      <c r="E304" s="127"/>
      <c r="F304" s="42"/>
      <c r="G304" s="125"/>
      <c r="H304" s="126"/>
      <c r="I304" s="126"/>
      <c r="J304" s="127"/>
      <c r="L304" s="125"/>
      <c r="M304" s="126"/>
      <c r="N304" s="126"/>
      <c r="O304" s="127"/>
    </row>
    <row r="305" spans="2:15" ht="12" customHeight="1">
      <c r="B305" s="125"/>
      <c r="C305" s="126"/>
      <c r="D305" s="126"/>
      <c r="E305" s="127"/>
      <c r="F305" s="42"/>
      <c r="G305" s="125"/>
      <c r="H305" s="126"/>
      <c r="I305" s="126"/>
      <c r="J305" s="127"/>
      <c r="L305" s="125"/>
      <c r="M305" s="126"/>
      <c r="N305" s="126"/>
      <c r="O305" s="127"/>
    </row>
    <row r="306" spans="2:15" ht="12" customHeight="1">
      <c r="B306" s="125"/>
      <c r="C306" s="126"/>
      <c r="D306" s="126"/>
      <c r="E306" s="127"/>
      <c r="F306" s="42"/>
      <c r="G306" s="125"/>
      <c r="H306" s="126"/>
      <c r="I306" s="126"/>
      <c r="J306" s="127"/>
      <c r="L306" s="125"/>
      <c r="M306" s="126"/>
      <c r="N306" s="126"/>
      <c r="O306" s="127"/>
    </row>
    <row r="307" spans="2:15" ht="12" customHeight="1">
      <c r="B307" s="125"/>
      <c r="C307" s="126"/>
      <c r="D307" s="126"/>
      <c r="E307" s="127"/>
      <c r="F307" s="42"/>
      <c r="G307" s="125"/>
      <c r="H307" s="126"/>
      <c r="I307" s="126"/>
      <c r="J307" s="127"/>
      <c r="L307" s="125"/>
      <c r="M307" s="126"/>
      <c r="N307" s="126"/>
      <c r="O307" s="127"/>
    </row>
    <row r="308" spans="2:15" ht="12" customHeight="1">
      <c r="B308" s="125"/>
      <c r="C308" s="126"/>
      <c r="D308" s="126"/>
      <c r="E308" s="127"/>
      <c r="F308" s="42"/>
      <c r="G308" s="125"/>
      <c r="H308" s="126"/>
      <c r="I308" s="126"/>
      <c r="J308" s="127"/>
      <c r="L308" s="125"/>
      <c r="M308" s="126"/>
      <c r="N308" s="126"/>
      <c r="O308" s="127"/>
    </row>
    <row r="309" spans="2:15" ht="12" customHeight="1">
      <c r="B309" s="125"/>
      <c r="C309" s="126"/>
      <c r="D309" s="126"/>
      <c r="E309" s="127"/>
      <c r="F309" s="42"/>
      <c r="G309" s="125"/>
      <c r="H309" s="126"/>
      <c r="I309" s="126"/>
      <c r="J309" s="127"/>
      <c r="L309" s="125"/>
      <c r="M309" s="126"/>
      <c r="N309" s="126"/>
      <c r="O309" s="127"/>
    </row>
    <row r="310" spans="2:15" ht="12" customHeight="1">
      <c r="B310" s="125"/>
      <c r="C310" s="126"/>
      <c r="D310" s="126"/>
      <c r="E310" s="127"/>
      <c r="F310" s="42"/>
      <c r="G310" s="125"/>
      <c r="H310" s="126"/>
      <c r="I310" s="126"/>
      <c r="J310" s="127"/>
      <c r="L310" s="125"/>
      <c r="M310" s="126"/>
      <c r="N310" s="126"/>
      <c r="O310" s="127"/>
    </row>
    <row r="311" spans="2:15" ht="12" customHeight="1">
      <c r="B311" s="119" t="s">
        <v>589</v>
      </c>
      <c r="C311" s="120"/>
      <c r="D311" s="120"/>
      <c r="E311" s="121"/>
      <c r="F311" s="42"/>
      <c r="G311" s="119" t="s">
        <v>589</v>
      </c>
      <c r="H311" s="120"/>
      <c r="I311" s="120"/>
      <c r="J311" s="121"/>
      <c r="L311" s="119" t="s">
        <v>567</v>
      </c>
      <c r="M311" s="120"/>
      <c r="N311" s="120"/>
      <c r="O311" s="121"/>
    </row>
  </sheetData>
  <mergeCells count="188">
    <mergeCell ref="L40:O50"/>
    <mergeCell ref="S215:T221"/>
    <mergeCell ref="G222:J232"/>
    <mergeCell ref="L222:O232"/>
    <mergeCell ref="Q222:T232"/>
    <mergeCell ref="G137:H142"/>
    <mergeCell ref="Q137:R142"/>
    <mergeCell ref="I137:J143"/>
    <mergeCell ref="S137:T143"/>
    <mergeCell ref="Q144:T154"/>
    <mergeCell ref="B274:E284"/>
    <mergeCell ref="G267:H272"/>
    <mergeCell ref="Q267:R272"/>
    <mergeCell ref="I267:J273"/>
    <mergeCell ref="S267:T273"/>
    <mergeCell ref="G274:J284"/>
    <mergeCell ref="L274:O284"/>
    <mergeCell ref="Q274:T284"/>
    <mergeCell ref="B222:E232"/>
    <mergeCell ref="B241:C246"/>
    <mergeCell ref="L241:M246"/>
    <mergeCell ref="D241:E247"/>
    <mergeCell ref="N241:O247"/>
    <mergeCell ref="L248:O258"/>
    <mergeCell ref="Q118:T128"/>
    <mergeCell ref="I33:J39"/>
    <mergeCell ref="S33:T39"/>
    <mergeCell ref="G33:H38"/>
    <mergeCell ref="Q33:R38"/>
    <mergeCell ref="D59:E65"/>
    <mergeCell ref="N59:O65"/>
    <mergeCell ref="B66:E76"/>
    <mergeCell ref="G66:J76"/>
    <mergeCell ref="L66:O76"/>
    <mergeCell ref="Q40:T50"/>
    <mergeCell ref="Q66:T76"/>
    <mergeCell ref="I111:J117"/>
    <mergeCell ref="S111:T117"/>
    <mergeCell ref="G189:H194"/>
    <mergeCell ref="Q189:R194"/>
    <mergeCell ref="B118:E128"/>
    <mergeCell ref="G111:H116"/>
    <mergeCell ref="Q111:R116"/>
    <mergeCell ref="G163:H168"/>
    <mergeCell ref="Q163:R168"/>
    <mergeCell ref="L196:O206"/>
    <mergeCell ref="B170:E180"/>
    <mergeCell ref="G170:J180"/>
    <mergeCell ref="L170:O180"/>
    <mergeCell ref="Q170:T180"/>
    <mergeCell ref="B137:C142"/>
    <mergeCell ref="L137:M142"/>
    <mergeCell ref="D137:E143"/>
    <mergeCell ref="N137:O143"/>
    <mergeCell ref="B144:E154"/>
    <mergeCell ref="L144:O154"/>
    <mergeCell ref="S163:T169"/>
    <mergeCell ref="B215:C220"/>
    <mergeCell ref="L215:M220"/>
    <mergeCell ref="D215:E221"/>
    <mergeCell ref="N215:O221"/>
    <mergeCell ref="B7:C12"/>
    <mergeCell ref="L7:M12"/>
    <mergeCell ref="D7:E13"/>
    <mergeCell ref="N7:O13"/>
    <mergeCell ref="B14:E24"/>
    <mergeCell ref="G7:H12"/>
    <mergeCell ref="Q7:R12"/>
    <mergeCell ref="I7:J13"/>
    <mergeCell ref="S7:T13"/>
    <mergeCell ref="G14:J24"/>
    <mergeCell ref="L14:O24"/>
    <mergeCell ref="Q14:T24"/>
    <mergeCell ref="G92:J102"/>
    <mergeCell ref="L92:O102"/>
    <mergeCell ref="Q92:T102"/>
    <mergeCell ref="B111:C116"/>
    <mergeCell ref="L111:M116"/>
    <mergeCell ref="D111:E117"/>
    <mergeCell ref="N111:O117"/>
    <mergeCell ref="I241:J247"/>
    <mergeCell ref="S241:T247"/>
    <mergeCell ref="B248:E258"/>
    <mergeCell ref="G248:J258"/>
    <mergeCell ref="I85:J91"/>
    <mergeCell ref="S85:T91"/>
    <mergeCell ref="B163:C168"/>
    <mergeCell ref="L163:M168"/>
    <mergeCell ref="D163:E169"/>
    <mergeCell ref="N163:O169"/>
    <mergeCell ref="G144:J154"/>
    <mergeCell ref="G118:J128"/>
    <mergeCell ref="L118:O128"/>
    <mergeCell ref="B92:E102"/>
    <mergeCell ref="Q248:T258"/>
    <mergeCell ref="B85:C90"/>
    <mergeCell ref="L85:M90"/>
    <mergeCell ref="D85:E91"/>
    <mergeCell ref="N85:O91"/>
    <mergeCell ref="G85:H90"/>
    <mergeCell ref="Q85:R90"/>
    <mergeCell ref="G241:H246"/>
    <mergeCell ref="Q241:R246"/>
    <mergeCell ref="I163:J169"/>
    <mergeCell ref="B259:E259"/>
    <mergeCell ref="G259:J259"/>
    <mergeCell ref="L259:O259"/>
    <mergeCell ref="Q259:T259"/>
    <mergeCell ref="B285:E285"/>
    <mergeCell ref="G285:J285"/>
    <mergeCell ref="L285:O285"/>
    <mergeCell ref="Q285:T285"/>
    <mergeCell ref="B311:E311"/>
    <mergeCell ref="G311:J311"/>
    <mergeCell ref="L311:O311"/>
    <mergeCell ref="B293:C298"/>
    <mergeCell ref="L293:M298"/>
    <mergeCell ref="D293:E299"/>
    <mergeCell ref="N293:O299"/>
    <mergeCell ref="G293:H298"/>
    <mergeCell ref="I293:J299"/>
    <mergeCell ref="B300:E310"/>
    <mergeCell ref="G300:J310"/>
    <mergeCell ref="L300:O310"/>
    <mergeCell ref="B267:C272"/>
    <mergeCell ref="L267:M272"/>
    <mergeCell ref="D267:E273"/>
    <mergeCell ref="N267:O273"/>
    <mergeCell ref="B181:E181"/>
    <mergeCell ref="G181:J181"/>
    <mergeCell ref="L181:O181"/>
    <mergeCell ref="Q181:T181"/>
    <mergeCell ref="B207:E207"/>
    <mergeCell ref="G207:J207"/>
    <mergeCell ref="L207:O207"/>
    <mergeCell ref="Q207:T207"/>
    <mergeCell ref="B233:E233"/>
    <mergeCell ref="G233:J233"/>
    <mergeCell ref="L233:O233"/>
    <mergeCell ref="Q233:T233"/>
    <mergeCell ref="I189:J195"/>
    <mergeCell ref="S189:T195"/>
    <mergeCell ref="Q196:T206"/>
    <mergeCell ref="B189:C194"/>
    <mergeCell ref="L189:M194"/>
    <mergeCell ref="D189:E195"/>
    <mergeCell ref="N189:O195"/>
    <mergeCell ref="B196:E206"/>
    <mergeCell ref="G196:J206"/>
    <mergeCell ref="G215:H220"/>
    <mergeCell ref="Q215:R220"/>
    <mergeCell ref="I215:J221"/>
    <mergeCell ref="B103:E103"/>
    <mergeCell ref="G103:J103"/>
    <mergeCell ref="L103:O103"/>
    <mergeCell ref="Q103:T103"/>
    <mergeCell ref="B129:E129"/>
    <mergeCell ref="G129:J129"/>
    <mergeCell ref="L129:O129"/>
    <mergeCell ref="Q129:T129"/>
    <mergeCell ref="B155:E155"/>
    <mergeCell ref="G155:J155"/>
    <mergeCell ref="L155:O155"/>
    <mergeCell ref="Q155:T155"/>
    <mergeCell ref="B25:E25"/>
    <mergeCell ref="G25:J25"/>
    <mergeCell ref="L25:O25"/>
    <mergeCell ref="Q25:T25"/>
    <mergeCell ref="B51:E51"/>
    <mergeCell ref="G51:J51"/>
    <mergeCell ref="L51:O51"/>
    <mergeCell ref="Q51:T51"/>
    <mergeCell ref="B77:E77"/>
    <mergeCell ref="G77:J77"/>
    <mergeCell ref="L77:O77"/>
    <mergeCell ref="Q77:T77"/>
    <mergeCell ref="B59:C64"/>
    <mergeCell ref="L59:M64"/>
    <mergeCell ref="G59:H64"/>
    <mergeCell ref="Q59:R64"/>
    <mergeCell ref="I59:J65"/>
    <mergeCell ref="S59:T65"/>
    <mergeCell ref="B33:C38"/>
    <mergeCell ref="L33:M38"/>
    <mergeCell ref="D33:E39"/>
    <mergeCell ref="N33:O39"/>
    <mergeCell ref="B40:E50"/>
    <mergeCell ref="G40:J50"/>
  </mergeCells>
  <phoneticPr fontId="14" type="noConversion"/>
  <conditionalFormatting sqref="C4">
    <cfRule type="cellIs" dxfId="2148" priority="540" operator="equal">
      <formula>"橙色"</formula>
    </cfRule>
    <cfRule type="cellIs" dxfId="2147" priority="541" operator="equal">
      <formula>"橙色"</formula>
    </cfRule>
    <cfRule type="cellIs" dxfId="2146" priority="542" operator="equal">
      <formula>"红色"</formula>
    </cfRule>
    <cfRule type="cellIs" dxfId="2145" priority="543" operator="equal">
      <formula>"紫色"</formula>
    </cfRule>
    <cfRule type="cellIs" dxfId="2144" priority="544" operator="equal">
      <formula>"蓝色"</formula>
    </cfRule>
    <cfRule type="cellIs" dxfId="2143" priority="545" operator="equal">
      <formula>"绿色"</formula>
    </cfRule>
    <cfRule type="cellIs" dxfId="2142" priority="546" operator="equal">
      <formula>"黑色"</formula>
    </cfRule>
  </conditionalFormatting>
  <conditionalFormatting sqref="H4">
    <cfRule type="cellIs" dxfId="2141" priority="533" operator="equal">
      <formula>"橙色"</formula>
    </cfRule>
    <cfRule type="cellIs" dxfId="2140" priority="534" operator="equal">
      <formula>"橙色"</formula>
    </cfRule>
    <cfRule type="cellIs" dxfId="2139" priority="535" operator="equal">
      <formula>"红色"</formula>
    </cfRule>
    <cfRule type="cellIs" dxfId="2138" priority="536" operator="equal">
      <formula>"紫色"</formula>
    </cfRule>
    <cfRule type="cellIs" dxfId="2137" priority="537" operator="equal">
      <formula>"蓝色"</formula>
    </cfRule>
    <cfRule type="cellIs" dxfId="2136" priority="538" operator="equal">
      <formula>"绿色"</formula>
    </cfRule>
    <cfRule type="cellIs" dxfId="2135" priority="539" operator="equal">
      <formula>"黑色"</formula>
    </cfRule>
  </conditionalFormatting>
  <conditionalFormatting sqref="M4">
    <cfRule type="cellIs" dxfId="2134" priority="428" operator="equal">
      <formula>"橙色"</formula>
    </cfRule>
    <cfRule type="cellIs" dxfId="2133" priority="429" operator="equal">
      <formula>"橙色"</formula>
    </cfRule>
    <cfRule type="cellIs" dxfId="2132" priority="430" operator="equal">
      <formula>"红色"</formula>
    </cfRule>
    <cfRule type="cellIs" dxfId="2131" priority="431" operator="equal">
      <formula>"紫色"</formula>
    </cfRule>
    <cfRule type="cellIs" dxfId="2130" priority="432" operator="equal">
      <formula>"蓝色"</formula>
    </cfRule>
    <cfRule type="cellIs" dxfId="2129" priority="433" operator="equal">
      <formula>"绿色"</formula>
    </cfRule>
    <cfRule type="cellIs" dxfId="2128" priority="434" operator="equal">
      <formula>"黑色"</formula>
    </cfRule>
  </conditionalFormatting>
  <conditionalFormatting sqref="R4">
    <cfRule type="cellIs" dxfId="2127" priority="421" operator="equal">
      <formula>"橙色"</formula>
    </cfRule>
    <cfRule type="cellIs" dxfId="2126" priority="422" operator="equal">
      <formula>"橙色"</formula>
    </cfRule>
    <cfRule type="cellIs" dxfId="2125" priority="423" operator="equal">
      <formula>"红色"</formula>
    </cfRule>
    <cfRule type="cellIs" dxfId="2124" priority="424" operator="equal">
      <formula>"紫色"</formula>
    </cfRule>
    <cfRule type="cellIs" dxfId="2123" priority="425" operator="equal">
      <formula>"蓝色"</formula>
    </cfRule>
    <cfRule type="cellIs" dxfId="2122" priority="426" operator="equal">
      <formula>"绿色"</formula>
    </cfRule>
    <cfRule type="cellIs" dxfId="2121" priority="427" operator="equal">
      <formula>"黑色"</formula>
    </cfRule>
  </conditionalFormatting>
  <conditionalFormatting sqref="C30">
    <cfRule type="cellIs" dxfId="2120" priority="414" operator="equal">
      <formula>"橙色"</formula>
    </cfRule>
    <cfRule type="cellIs" dxfId="2119" priority="415" operator="equal">
      <formula>"橙色"</formula>
    </cfRule>
    <cfRule type="cellIs" dxfId="2118" priority="416" operator="equal">
      <formula>"红色"</formula>
    </cfRule>
    <cfRule type="cellIs" dxfId="2117" priority="417" operator="equal">
      <formula>"紫色"</formula>
    </cfRule>
    <cfRule type="cellIs" dxfId="2116" priority="418" operator="equal">
      <formula>"蓝色"</formula>
    </cfRule>
    <cfRule type="cellIs" dxfId="2115" priority="419" operator="equal">
      <formula>"绿色"</formula>
    </cfRule>
    <cfRule type="cellIs" dxfId="2114" priority="420" operator="equal">
      <formula>"黑色"</formula>
    </cfRule>
  </conditionalFormatting>
  <conditionalFormatting sqref="H30">
    <cfRule type="cellIs" dxfId="2113" priority="407" operator="equal">
      <formula>"蓝色"</formula>
    </cfRule>
    <cfRule type="cellIs" dxfId="2112" priority="408" operator="equal">
      <formula>"绿色"</formula>
    </cfRule>
    <cfRule type="cellIs" dxfId="2111" priority="409" operator="equal">
      <formula>"橙色"</formula>
    </cfRule>
    <cfRule type="cellIs" dxfId="2110" priority="410" operator="equal">
      <formula>"橙色"</formula>
    </cfRule>
    <cfRule type="cellIs" dxfId="2109" priority="411" operator="equal">
      <formula>"黑色"</formula>
    </cfRule>
    <cfRule type="cellIs" dxfId="2108" priority="412" operator="equal">
      <formula>"紫色"</formula>
    </cfRule>
    <cfRule type="cellIs" dxfId="2107" priority="413" operator="equal">
      <formula>"红色"</formula>
    </cfRule>
  </conditionalFormatting>
  <conditionalFormatting sqref="M30">
    <cfRule type="cellIs" dxfId="2106" priority="400" operator="equal">
      <formula>"橙色"</formula>
    </cfRule>
    <cfRule type="cellIs" dxfId="2105" priority="401" operator="equal">
      <formula>"红色"</formula>
    </cfRule>
    <cfRule type="cellIs" dxfId="2104" priority="402" operator="equal">
      <formula>"黑色"</formula>
    </cfRule>
    <cfRule type="cellIs" dxfId="2103" priority="403" operator="equal">
      <formula>"橙色"</formula>
    </cfRule>
    <cfRule type="cellIs" dxfId="2102" priority="404" operator="equal">
      <formula>"蓝色"</formula>
    </cfRule>
    <cfRule type="cellIs" dxfId="2101" priority="405" operator="equal">
      <formula>"绿色"</formula>
    </cfRule>
    <cfRule type="cellIs" dxfId="2100" priority="406" operator="equal">
      <formula>"紫色"</formula>
    </cfRule>
  </conditionalFormatting>
  <conditionalFormatting sqref="R30">
    <cfRule type="cellIs" dxfId="2099" priority="372" operator="equal">
      <formula>"紫色"</formula>
    </cfRule>
    <cfRule type="cellIs" dxfId="2098" priority="373" operator="equal">
      <formula>"绿色"</formula>
    </cfRule>
    <cfRule type="cellIs" dxfId="2097" priority="374" operator="equal">
      <formula>"红色"</formula>
    </cfRule>
    <cfRule type="cellIs" dxfId="2096" priority="375" operator="equal">
      <formula>"蓝色"</formula>
    </cfRule>
    <cfRule type="cellIs" dxfId="2095" priority="376" operator="equal">
      <formula>"橙色"</formula>
    </cfRule>
    <cfRule type="cellIs" dxfId="2094" priority="377" operator="equal">
      <formula>"黑色"</formula>
    </cfRule>
    <cfRule type="cellIs" dxfId="2093" priority="378" operator="equal">
      <formula>"橙色"</formula>
    </cfRule>
  </conditionalFormatting>
  <conditionalFormatting sqref="C56">
    <cfRule type="cellIs" dxfId="2092" priority="379" operator="equal">
      <formula>"蓝色"</formula>
    </cfRule>
    <cfRule type="cellIs" dxfId="2091" priority="380" operator="equal">
      <formula>"橙色"</formula>
    </cfRule>
    <cfRule type="cellIs" dxfId="2090" priority="382" operator="equal">
      <formula>"橙色"</formula>
    </cfRule>
    <cfRule type="cellIs" dxfId="2089" priority="383" operator="equal">
      <formula>"绿色"</formula>
    </cfRule>
    <cfRule type="cellIs" dxfId="2088" priority="385" operator="equal">
      <formula>"紫色"</formula>
    </cfRule>
    <cfRule type="cellIs" dxfId="2087" priority="387" operator="equal">
      <formula>"红色"</formula>
    </cfRule>
    <cfRule type="cellIs" dxfId="2086" priority="389" operator="equal">
      <formula>"黑色"</formula>
    </cfRule>
  </conditionalFormatting>
  <conditionalFormatting sqref="H56">
    <cfRule type="cellIs" dxfId="2085" priority="381" operator="equal">
      <formula>"蓝色"</formula>
    </cfRule>
    <cfRule type="cellIs" dxfId="2084" priority="384" operator="equal">
      <formula>"绿色"</formula>
    </cfRule>
    <cfRule type="cellIs" dxfId="2083" priority="391" operator="equal">
      <formula>"橙色"</formula>
    </cfRule>
    <cfRule type="cellIs" dxfId="2082" priority="392" operator="equal">
      <formula>"紫色"</formula>
    </cfRule>
    <cfRule type="cellIs" dxfId="2081" priority="396" operator="equal">
      <formula>"黑色"</formula>
    </cfRule>
    <cfRule type="cellIs" dxfId="2080" priority="397" operator="equal">
      <formula>"红色"</formula>
    </cfRule>
    <cfRule type="cellIs" dxfId="2079" priority="399" operator="equal">
      <formula>"橙色"</formula>
    </cfRule>
  </conditionalFormatting>
  <conditionalFormatting sqref="M56">
    <cfRule type="cellIs" dxfId="2078" priority="386" operator="equal">
      <formula>"蓝色"</formula>
    </cfRule>
    <cfRule type="cellIs" dxfId="2077" priority="388" operator="equal">
      <formula>"橙色"</formula>
    </cfRule>
    <cfRule type="cellIs" dxfId="2076" priority="390" operator="equal">
      <formula>"橙色"</formula>
    </cfRule>
    <cfRule type="cellIs" dxfId="2075" priority="393" operator="equal">
      <formula>"绿色"</formula>
    </cfRule>
    <cfRule type="cellIs" dxfId="2074" priority="394" operator="equal">
      <formula>"红色"</formula>
    </cfRule>
    <cfRule type="cellIs" dxfId="2073" priority="395" operator="equal">
      <formula>"黑色"</formula>
    </cfRule>
    <cfRule type="cellIs" dxfId="2072" priority="398" operator="equal">
      <formula>"紫色"</formula>
    </cfRule>
  </conditionalFormatting>
  <conditionalFormatting sqref="R56">
    <cfRule type="cellIs" dxfId="2071" priority="365" operator="equal">
      <formula>"蓝色"</formula>
    </cfRule>
    <cfRule type="cellIs" dxfId="2070" priority="366" operator="equal">
      <formula>"橙色"</formula>
    </cfRule>
    <cfRule type="cellIs" dxfId="2069" priority="367" operator="equal">
      <formula>"橙色"</formula>
    </cfRule>
    <cfRule type="cellIs" dxfId="2068" priority="368" operator="equal">
      <formula>"绿色"</formula>
    </cfRule>
    <cfRule type="cellIs" dxfId="2067" priority="369" operator="equal">
      <formula>"紫色"</formula>
    </cfRule>
    <cfRule type="cellIs" dxfId="2066" priority="370" operator="equal">
      <formula>"红色"</formula>
    </cfRule>
    <cfRule type="cellIs" dxfId="2065" priority="371" operator="equal">
      <formula>"黑色"</formula>
    </cfRule>
  </conditionalFormatting>
  <conditionalFormatting sqref="C82">
    <cfRule type="cellIs" dxfId="2064" priority="358" operator="equal">
      <formula>"紫色"</formula>
    </cfRule>
    <cfRule type="cellIs" dxfId="2063" priority="359" operator="equal">
      <formula>"橙色"</formula>
    </cfRule>
    <cfRule type="cellIs" dxfId="2062" priority="360" operator="equal">
      <formula>"绿色"</formula>
    </cfRule>
    <cfRule type="cellIs" dxfId="2061" priority="361" operator="equal">
      <formula>"橙色"</formula>
    </cfRule>
    <cfRule type="cellIs" dxfId="2060" priority="362" operator="equal">
      <formula>"红色"</formula>
    </cfRule>
    <cfRule type="cellIs" dxfId="2059" priority="363" operator="equal">
      <formula>"蓝色"</formula>
    </cfRule>
    <cfRule type="cellIs" dxfId="2058" priority="364" operator="equal">
      <formula>"黑色"</formula>
    </cfRule>
  </conditionalFormatting>
  <conditionalFormatting sqref="H82">
    <cfRule type="cellIs" dxfId="2057" priority="351" operator="equal">
      <formula>"橙色"</formula>
    </cfRule>
    <cfRule type="cellIs" dxfId="2056" priority="352" operator="equal">
      <formula>"橙色"</formula>
    </cfRule>
    <cfRule type="cellIs" dxfId="2055" priority="353" operator="equal">
      <formula>"红色"</formula>
    </cfRule>
    <cfRule type="cellIs" dxfId="2054" priority="354" operator="equal">
      <formula>"紫色"</formula>
    </cfRule>
    <cfRule type="cellIs" dxfId="2053" priority="355" operator="equal">
      <formula>"蓝色"</formula>
    </cfRule>
    <cfRule type="cellIs" dxfId="2052" priority="356" operator="equal">
      <formula>"绿色"</formula>
    </cfRule>
    <cfRule type="cellIs" dxfId="2051" priority="357" operator="equal">
      <formula>"黑色"</formula>
    </cfRule>
  </conditionalFormatting>
  <conditionalFormatting sqref="M82">
    <cfRule type="cellIs" dxfId="2050" priority="113" operator="equal">
      <formula>"金色"</formula>
    </cfRule>
    <cfRule type="cellIs" dxfId="2049" priority="114" operator="equal">
      <formula>"橙色"</formula>
    </cfRule>
    <cfRule type="cellIs" dxfId="2048" priority="115" operator="equal">
      <formula>"红色"</formula>
    </cfRule>
    <cfRule type="cellIs" dxfId="2047" priority="116" operator="equal">
      <formula>"紫色"</formula>
    </cfRule>
    <cfRule type="cellIs" dxfId="2046" priority="117" operator="equal">
      <formula>"蓝色"</formula>
    </cfRule>
    <cfRule type="cellIs" dxfId="2045" priority="118" operator="equal">
      <formula>"绿色"</formula>
    </cfRule>
    <cfRule type="cellIs" dxfId="2044" priority="119" operator="equal">
      <formula>"黑色"</formula>
    </cfRule>
  </conditionalFormatting>
  <conditionalFormatting sqref="R82">
    <cfRule type="cellIs" dxfId="2043" priority="106" operator="equal">
      <formula>"金色"</formula>
    </cfRule>
    <cfRule type="cellIs" dxfId="2042" priority="107" operator="equal">
      <formula>"橙色"</formula>
    </cfRule>
    <cfRule type="cellIs" dxfId="2041" priority="108" operator="equal">
      <formula>"红色"</formula>
    </cfRule>
    <cfRule type="cellIs" dxfId="2040" priority="109" operator="equal">
      <formula>"紫色"</formula>
    </cfRule>
    <cfRule type="cellIs" dxfId="2039" priority="110" operator="equal">
      <formula>"蓝色"</formula>
    </cfRule>
    <cfRule type="cellIs" dxfId="2038" priority="111" operator="equal">
      <formula>"绿色"</formula>
    </cfRule>
    <cfRule type="cellIs" dxfId="2037" priority="112" operator="equal">
      <formula>"黑色"</formula>
    </cfRule>
  </conditionalFormatting>
  <conditionalFormatting sqref="C108">
    <cfRule type="cellIs" dxfId="2036" priority="120" operator="equal">
      <formula>"金色"</formula>
    </cfRule>
    <cfRule type="cellIs" dxfId="2035" priority="121" operator="equal">
      <formula>"橙色"</formula>
    </cfRule>
    <cfRule type="cellIs" dxfId="2034" priority="122" operator="equal">
      <formula>"红色"</formula>
    </cfRule>
    <cfRule type="cellIs" dxfId="2033" priority="123" operator="equal">
      <formula>"紫色"</formula>
    </cfRule>
    <cfRule type="cellIs" dxfId="2032" priority="124" operator="equal">
      <formula>"蓝色"</formula>
    </cfRule>
    <cfRule type="cellIs" dxfId="2031" priority="125" operator="equal">
      <formula>"绿色"</formula>
    </cfRule>
    <cfRule type="cellIs" dxfId="2030" priority="126" operator="equal">
      <formula>"黑色"</formula>
    </cfRule>
  </conditionalFormatting>
  <conditionalFormatting sqref="H108">
    <cfRule type="cellIs" dxfId="2029" priority="127" operator="equal">
      <formula>"金色"</formula>
    </cfRule>
    <cfRule type="cellIs" dxfId="2028" priority="128" operator="equal">
      <formula>"橙色"</formula>
    </cfRule>
    <cfRule type="cellIs" dxfId="2027" priority="129" operator="equal">
      <formula>"红色"</formula>
    </cfRule>
    <cfRule type="cellIs" dxfId="2026" priority="130" operator="equal">
      <formula>"紫色"</formula>
    </cfRule>
    <cfRule type="cellIs" dxfId="2025" priority="131" operator="equal">
      <formula>"蓝色"</formula>
    </cfRule>
    <cfRule type="cellIs" dxfId="2024" priority="132" operator="equal">
      <formula>"绿色"</formula>
    </cfRule>
    <cfRule type="cellIs" dxfId="2023" priority="133" operator="equal">
      <formula>"黑色"</formula>
    </cfRule>
  </conditionalFormatting>
  <conditionalFormatting sqref="M108">
    <cfRule type="cellIs" dxfId="2022" priority="232" operator="equal">
      <formula>"橙色"</formula>
    </cfRule>
    <cfRule type="cellIs" dxfId="2021" priority="233" operator="equal">
      <formula>"橙色"</formula>
    </cfRule>
    <cfRule type="cellIs" dxfId="2020" priority="234" operator="equal">
      <formula>"红色"</formula>
    </cfRule>
    <cfRule type="cellIs" dxfId="2019" priority="235" operator="equal">
      <formula>"紫色"</formula>
    </cfRule>
    <cfRule type="cellIs" dxfId="2018" priority="236" operator="equal">
      <formula>"蓝色"</formula>
    </cfRule>
    <cfRule type="cellIs" dxfId="2017" priority="237" operator="equal">
      <formula>"绿色"</formula>
    </cfRule>
    <cfRule type="cellIs" dxfId="2016" priority="238" operator="equal">
      <formula>"黑色"</formula>
    </cfRule>
  </conditionalFormatting>
  <conditionalFormatting sqref="R108">
    <cfRule type="cellIs" dxfId="2015" priority="134" operator="equal">
      <formula>"金色"</formula>
    </cfRule>
    <cfRule type="cellIs" dxfId="2014" priority="135" operator="equal">
      <formula>"橙色"</formula>
    </cfRule>
    <cfRule type="cellIs" dxfId="2013" priority="136" operator="equal">
      <formula>"红色"</formula>
    </cfRule>
    <cfRule type="cellIs" dxfId="2012" priority="137" operator="equal">
      <formula>"紫色"</formula>
    </cfRule>
    <cfRule type="cellIs" dxfId="2011" priority="138" operator="equal">
      <formula>"蓝色"</formula>
    </cfRule>
    <cfRule type="cellIs" dxfId="2010" priority="139" operator="equal">
      <formula>"绿色"</formula>
    </cfRule>
    <cfRule type="cellIs" dxfId="2009" priority="140" operator="equal">
      <formula>"黑色"</formula>
    </cfRule>
  </conditionalFormatting>
  <conditionalFormatting sqref="C134">
    <cfRule type="cellIs" dxfId="2008" priority="309" operator="equal">
      <formula>"橙色"</formula>
    </cfRule>
    <cfRule type="cellIs" dxfId="2007" priority="310" operator="equal">
      <formula>"橙色"</formula>
    </cfRule>
    <cfRule type="cellIs" dxfId="2006" priority="311" operator="equal">
      <formula>"红色"</formula>
    </cfRule>
    <cfRule type="cellIs" dxfId="2005" priority="312" operator="equal">
      <formula>"紫色"</formula>
    </cfRule>
    <cfRule type="cellIs" dxfId="2004" priority="313" operator="equal">
      <formula>"蓝色"</formula>
    </cfRule>
    <cfRule type="cellIs" dxfId="2003" priority="314" operator="equal">
      <formula>"绿色"</formula>
    </cfRule>
    <cfRule type="cellIs" dxfId="2002" priority="315" operator="equal">
      <formula>"黑色"</formula>
    </cfRule>
  </conditionalFormatting>
  <conditionalFormatting sqref="H134">
    <cfRule type="cellIs" dxfId="2001" priority="295" operator="equal">
      <formula>"橙色"</formula>
    </cfRule>
    <cfRule type="cellIs" dxfId="2000" priority="296" operator="equal">
      <formula>"橙色"</formula>
    </cfRule>
    <cfRule type="cellIs" dxfId="1999" priority="297" operator="equal">
      <formula>"红色"</formula>
    </cfRule>
    <cfRule type="cellIs" dxfId="1998" priority="298" operator="equal">
      <formula>"紫色"</formula>
    </cfRule>
    <cfRule type="cellIs" dxfId="1997" priority="299" operator="equal">
      <formula>"蓝色"</formula>
    </cfRule>
    <cfRule type="cellIs" dxfId="1996" priority="300" operator="equal">
      <formula>"绿色"</formula>
    </cfRule>
    <cfRule type="cellIs" dxfId="1995" priority="301" operator="equal">
      <formula>"黑色"</formula>
    </cfRule>
  </conditionalFormatting>
  <conditionalFormatting sqref="M134">
    <cfRule type="cellIs" dxfId="1994" priority="288" operator="equal">
      <formula>"橙色"</formula>
    </cfRule>
    <cfRule type="cellIs" dxfId="1993" priority="289" operator="equal">
      <formula>"橙色"</formula>
    </cfRule>
    <cfRule type="cellIs" dxfId="1992" priority="290" operator="equal">
      <formula>"红色"</formula>
    </cfRule>
    <cfRule type="cellIs" dxfId="1991" priority="291" operator="equal">
      <formula>"紫色"</formula>
    </cfRule>
    <cfRule type="cellIs" dxfId="1990" priority="292" operator="equal">
      <formula>"蓝色"</formula>
    </cfRule>
    <cfRule type="cellIs" dxfId="1989" priority="293" operator="equal">
      <formula>"绿色"</formula>
    </cfRule>
    <cfRule type="cellIs" dxfId="1988" priority="294" operator="equal">
      <formula>"黑色"</formula>
    </cfRule>
  </conditionalFormatting>
  <conditionalFormatting sqref="R134">
    <cfRule type="cellIs" dxfId="1987" priority="281" operator="equal">
      <formula>"橙色"</formula>
    </cfRule>
    <cfRule type="cellIs" dxfId="1986" priority="282" operator="equal">
      <formula>"橙色"</formula>
    </cfRule>
    <cfRule type="cellIs" dxfId="1985" priority="283" operator="equal">
      <formula>"红色"</formula>
    </cfRule>
    <cfRule type="cellIs" dxfId="1984" priority="284" operator="equal">
      <formula>"紫色"</formula>
    </cfRule>
    <cfRule type="cellIs" dxfId="1983" priority="285" operator="equal">
      <formula>"蓝色"</formula>
    </cfRule>
    <cfRule type="cellIs" dxfId="1982" priority="286" operator="equal">
      <formula>"绿色"</formula>
    </cfRule>
    <cfRule type="cellIs" dxfId="1981" priority="287" operator="equal">
      <formula>"黑色"</formula>
    </cfRule>
  </conditionalFormatting>
  <conditionalFormatting sqref="C160">
    <cfRule type="cellIs" dxfId="1980" priority="267" operator="equal">
      <formula>"橙色"</formula>
    </cfRule>
    <cfRule type="cellIs" dxfId="1979" priority="268" operator="equal">
      <formula>"橙色"</formula>
    </cfRule>
    <cfRule type="cellIs" dxfId="1978" priority="269" operator="equal">
      <formula>"红色"</formula>
    </cfRule>
    <cfRule type="cellIs" dxfId="1977" priority="270" operator="equal">
      <formula>"紫色"</formula>
    </cfRule>
    <cfRule type="cellIs" dxfId="1976" priority="271" operator="equal">
      <formula>"蓝色"</formula>
    </cfRule>
    <cfRule type="cellIs" dxfId="1975" priority="272" operator="equal">
      <formula>"绿色"</formula>
    </cfRule>
    <cfRule type="cellIs" dxfId="1974" priority="273" operator="equal">
      <formula>"黑色"</formula>
    </cfRule>
  </conditionalFormatting>
  <conditionalFormatting sqref="H160">
    <cfRule type="cellIs" dxfId="1973" priority="253" operator="equal">
      <formula>"橙色"</formula>
    </cfRule>
    <cfRule type="cellIs" dxfId="1972" priority="254" operator="equal">
      <formula>"橙色"</formula>
    </cfRule>
    <cfRule type="cellIs" dxfId="1971" priority="255" operator="equal">
      <formula>"红色"</formula>
    </cfRule>
    <cfRule type="cellIs" dxfId="1970" priority="256" operator="equal">
      <formula>"紫色"</formula>
    </cfRule>
    <cfRule type="cellIs" dxfId="1969" priority="257" operator="equal">
      <formula>"蓝色"</formula>
    </cfRule>
    <cfRule type="cellIs" dxfId="1968" priority="258" operator="equal">
      <formula>"绿色"</formula>
    </cfRule>
    <cfRule type="cellIs" dxfId="1967" priority="259" operator="equal">
      <formula>"黑色"</formula>
    </cfRule>
  </conditionalFormatting>
  <conditionalFormatting sqref="M160">
    <cfRule type="cellIs" dxfId="1966" priority="246" operator="equal">
      <formula>"橙色"</formula>
    </cfRule>
    <cfRule type="cellIs" dxfId="1965" priority="247" operator="equal">
      <formula>"橙色"</formula>
    </cfRule>
    <cfRule type="cellIs" dxfId="1964" priority="248" operator="equal">
      <formula>"红色"</formula>
    </cfRule>
    <cfRule type="cellIs" dxfId="1963" priority="249" operator="equal">
      <formula>"紫色"</formula>
    </cfRule>
    <cfRule type="cellIs" dxfId="1962" priority="250" operator="equal">
      <formula>"蓝色"</formula>
    </cfRule>
    <cfRule type="cellIs" dxfId="1961" priority="251" operator="equal">
      <formula>"绿色"</formula>
    </cfRule>
    <cfRule type="cellIs" dxfId="1960" priority="252" operator="equal">
      <formula>"黑色"</formula>
    </cfRule>
  </conditionalFormatting>
  <conditionalFormatting sqref="R160">
    <cfRule type="cellIs" dxfId="1959" priority="239" operator="equal">
      <formula>"橙色"</formula>
    </cfRule>
    <cfRule type="cellIs" dxfId="1958" priority="240" operator="equal">
      <formula>"橙色"</formula>
    </cfRule>
    <cfRule type="cellIs" dxfId="1957" priority="241" operator="equal">
      <formula>"红色"</formula>
    </cfRule>
    <cfRule type="cellIs" dxfId="1956" priority="242" operator="equal">
      <formula>"紫色"</formula>
    </cfRule>
    <cfRule type="cellIs" dxfId="1955" priority="243" operator="equal">
      <formula>"蓝色"</formula>
    </cfRule>
    <cfRule type="cellIs" dxfId="1954" priority="244" operator="equal">
      <formula>"绿色"</formula>
    </cfRule>
    <cfRule type="cellIs" dxfId="1953" priority="245" operator="equal">
      <formula>"黑色"</formula>
    </cfRule>
  </conditionalFormatting>
  <conditionalFormatting sqref="C186">
    <cfRule type="cellIs" dxfId="1952" priority="218" operator="equal">
      <formula>"橙色"</formula>
    </cfRule>
    <cfRule type="cellIs" dxfId="1951" priority="219" operator="equal">
      <formula>"橙色"</formula>
    </cfRule>
    <cfRule type="cellIs" dxfId="1950" priority="220" operator="equal">
      <formula>"红色"</formula>
    </cfRule>
    <cfRule type="cellIs" dxfId="1949" priority="221" operator="equal">
      <formula>"紫色"</formula>
    </cfRule>
    <cfRule type="cellIs" dxfId="1948" priority="222" operator="equal">
      <formula>"蓝色"</formula>
    </cfRule>
    <cfRule type="cellIs" dxfId="1947" priority="223" operator="equal">
      <formula>"绿色"</formula>
    </cfRule>
    <cfRule type="cellIs" dxfId="1946" priority="224" operator="equal">
      <formula>"黑色"</formula>
    </cfRule>
  </conditionalFormatting>
  <conditionalFormatting sqref="H186">
    <cfRule type="cellIs" dxfId="1945" priority="211" operator="equal">
      <formula>"橙色"</formula>
    </cfRule>
    <cfRule type="cellIs" dxfId="1944" priority="212" operator="equal">
      <formula>"橙色"</formula>
    </cfRule>
    <cfRule type="cellIs" dxfId="1943" priority="213" operator="equal">
      <formula>"红色"</formula>
    </cfRule>
    <cfRule type="cellIs" dxfId="1942" priority="214" operator="equal">
      <formula>"紫色"</formula>
    </cfRule>
    <cfRule type="cellIs" dxfId="1941" priority="215" operator="equal">
      <formula>"蓝色"</formula>
    </cfRule>
    <cfRule type="cellIs" dxfId="1940" priority="216" operator="equal">
      <formula>"绿色"</formula>
    </cfRule>
    <cfRule type="cellIs" dxfId="1939" priority="217" operator="equal">
      <formula>"黑色"</formula>
    </cfRule>
  </conditionalFormatting>
  <conditionalFormatting sqref="M186">
    <cfRule type="cellIs" dxfId="1938" priority="99" operator="equal">
      <formula>"金色"</formula>
    </cfRule>
    <cfRule type="cellIs" dxfId="1937" priority="100" operator="equal">
      <formula>"橙色"</formula>
    </cfRule>
    <cfRule type="cellIs" dxfId="1936" priority="101" operator="equal">
      <formula>"红色"</formula>
    </cfRule>
    <cfRule type="cellIs" dxfId="1935" priority="102" operator="equal">
      <formula>"紫色"</formula>
    </cfRule>
    <cfRule type="cellIs" dxfId="1934" priority="103" operator="equal">
      <formula>"蓝色"</formula>
    </cfRule>
    <cfRule type="cellIs" dxfId="1933" priority="104" operator="equal">
      <formula>"绿色"</formula>
    </cfRule>
    <cfRule type="cellIs" dxfId="1932" priority="105" operator="equal">
      <formula>"黑色"</formula>
    </cfRule>
  </conditionalFormatting>
  <conditionalFormatting sqref="R186">
    <cfRule type="cellIs" dxfId="1931" priority="155" operator="equal">
      <formula>"橙色"</formula>
    </cfRule>
    <cfRule type="cellIs" dxfId="1930" priority="156" operator="equal">
      <formula>"橙色"</formula>
    </cfRule>
    <cfRule type="cellIs" dxfId="1929" priority="157" operator="equal">
      <formula>"红色"</formula>
    </cfRule>
    <cfRule type="cellIs" dxfId="1928" priority="158" operator="equal">
      <formula>"紫色"</formula>
    </cfRule>
    <cfRule type="cellIs" dxfId="1927" priority="159" operator="equal">
      <formula>"蓝色"</formula>
    </cfRule>
    <cfRule type="cellIs" dxfId="1926" priority="160" operator="equal">
      <formula>"绿色"</formula>
    </cfRule>
    <cfRule type="cellIs" dxfId="1925" priority="161" operator="equal">
      <formula>"黑色"</formula>
    </cfRule>
  </conditionalFormatting>
  <conditionalFormatting sqref="C212">
    <cfRule type="cellIs" dxfId="1924" priority="141" operator="equal">
      <formula>"金色"</formula>
    </cfRule>
    <cfRule type="cellIs" dxfId="1923" priority="142" operator="equal">
      <formula>"橙色"</formula>
    </cfRule>
    <cfRule type="cellIs" dxfId="1922" priority="143" operator="equal">
      <formula>"红色"</formula>
    </cfRule>
    <cfRule type="cellIs" dxfId="1921" priority="144" operator="equal">
      <formula>"紫色"</formula>
    </cfRule>
    <cfRule type="cellIs" dxfId="1920" priority="145" operator="equal">
      <formula>"蓝色"</formula>
    </cfRule>
    <cfRule type="cellIs" dxfId="1919" priority="146" operator="equal">
      <formula>"绿色"</formula>
    </cfRule>
    <cfRule type="cellIs" dxfId="1918" priority="147" operator="equal">
      <formula>"黑色"</formula>
    </cfRule>
  </conditionalFormatting>
  <conditionalFormatting sqref="H212">
    <cfRule type="cellIs" dxfId="1917" priority="92" operator="equal">
      <formula>"金色"</formula>
    </cfRule>
    <cfRule type="cellIs" dxfId="1916" priority="93" operator="equal">
      <formula>"橙色"</formula>
    </cfRule>
    <cfRule type="cellIs" dxfId="1915" priority="94" operator="equal">
      <formula>"红色"</formula>
    </cfRule>
    <cfRule type="cellIs" dxfId="1914" priority="95" operator="equal">
      <formula>"紫色"</formula>
    </cfRule>
    <cfRule type="cellIs" dxfId="1913" priority="96" operator="equal">
      <formula>"蓝色"</formula>
    </cfRule>
    <cfRule type="cellIs" dxfId="1912" priority="97" operator="equal">
      <formula>"绿色"</formula>
    </cfRule>
    <cfRule type="cellIs" dxfId="1911" priority="98" operator="equal">
      <formula>"黑色"</formula>
    </cfRule>
  </conditionalFormatting>
  <conditionalFormatting sqref="M212">
    <cfRule type="cellIs" dxfId="1910" priority="85" operator="equal">
      <formula>"橙色"</formula>
    </cfRule>
    <cfRule type="cellIs" dxfId="1909" priority="86" operator="equal">
      <formula>"橙色"</formula>
    </cfRule>
    <cfRule type="cellIs" dxfId="1908" priority="87" operator="equal">
      <formula>"红色"</formula>
    </cfRule>
    <cfRule type="cellIs" dxfId="1907" priority="88" operator="equal">
      <formula>"紫色"</formula>
    </cfRule>
    <cfRule type="cellIs" dxfId="1906" priority="89" operator="equal">
      <formula>"蓝色"</formula>
    </cfRule>
    <cfRule type="cellIs" dxfId="1905" priority="90" operator="equal">
      <formula>"绿色"</formula>
    </cfRule>
    <cfRule type="cellIs" dxfId="1904" priority="91" operator="equal">
      <formula>"黑色"</formula>
    </cfRule>
  </conditionalFormatting>
  <conditionalFormatting sqref="R212">
    <cfRule type="cellIs" dxfId="1903" priority="78" operator="equal">
      <formula>"橙色"</formula>
    </cfRule>
    <cfRule type="cellIs" dxfId="1902" priority="79" operator="equal">
      <formula>"橙色"</formula>
    </cfRule>
    <cfRule type="cellIs" dxfId="1901" priority="80" operator="equal">
      <formula>"红色"</formula>
    </cfRule>
    <cfRule type="cellIs" dxfId="1900" priority="81" operator="equal">
      <formula>"紫色"</formula>
    </cfRule>
    <cfRule type="cellIs" dxfId="1899" priority="82" operator="equal">
      <formula>"蓝色"</formula>
    </cfRule>
    <cfRule type="cellIs" dxfId="1898" priority="83" operator="equal">
      <formula>"绿色"</formula>
    </cfRule>
    <cfRule type="cellIs" dxfId="1897" priority="84" operator="equal">
      <formula>"黑色"</formula>
    </cfRule>
  </conditionalFormatting>
  <conditionalFormatting sqref="C238">
    <cfRule type="cellIs" dxfId="1896" priority="71" operator="equal">
      <formula>"橙色"</formula>
    </cfRule>
    <cfRule type="cellIs" dxfId="1895" priority="72" operator="equal">
      <formula>"橙色"</formula>
    </cfRule>
    <cfRule type="cellIs" dxfId="1894" priority="73" operator="equal">
      <formula>"红色"</formula>
    </cfRule>
    <cfRule type="cellIs" dxfId="1893" priority="74" operator="equal">
      <formula>"紫色"</formula>
    </cfRule>
    <cfRule type="cellIs" dxfId="1892" priority="75" operator="equal">
      <formula>"蓝色"</formula>
    </cfRule>
    <cfRule type="cellIs" dxfId="1891" priority="76" operator="equal">
      <formula>"绿色"</formula>
    </cfRule>
    <cfRule type="cellIs" dxfId="1890" priority="77" operator="equal">
      <formula>"黑色"</formula>
    </cfRule>
  </conditionalFormatting>
  <conditionalFormatting sqref="H238">
    <cfRule type="cellIs" dxfId="1889" priority="64" operator="equal">
      <formula>"橙色"</formula>
    </cfRule>
    <cfRule type="cellIs" dxfId="1888" priority="65" operator="equal">
      <formula>"橙色"</formula>
    </cfRule>
    <cfRule type="cellIs" dxfId="1887" priority="66" operator="equal">
      <formula>"红色"</formula>
    </cfRule>
    <cfRule type="cellIs" dxfId="1886" priority="67" operator="equal">
      <formula>"紫色"</formula>
    </cfRule>
    <cfRule type="cellIs" dxfId="1885" priority="68" operator="equal">
      <formula>"蓝色"</formula>
    </cfRule>
    <cfRule type="cellIs" dxfId="1884" priority="69" operator="equal">
      <formula>"绿色"</formula>
    </cfRule>
    <cfRule type="cellIs" dxfId="1883" priority="70" operator="equal">
      <formula>"黑色"</formula>
    </cfRule>
  </conditionalFormatting>
  <conditionalFormatting sqref="M238">
    <cfRule type="cellIs" dxfId="1882" priority="57" operator="equal">
      <formula>"橙色"</formula>
    </cfRule>
    <cfRule type="cellIs" dxfId="1881" priority="58" operator="equal">
      <formula>"橙色"</formula>
    </cfRule>
    <cfRule type="cellIs" dxfId="1880" priority="59" operator="equal">
      <formula>"红色"</formula>
    </cfRule>
    <cfRule type="cellIs" dxfId="1879" priority="60" operator="equal">
      <formula>"紫色"</formula>
    </cfRule>
    <cfRule type="cellIs" dxfId="1878" priority="61" operator="equal">
      <formula>"蓝色"</formula>
    </cfRule>
    <cfRule type="cellIs" dxfId="1877" priority="62" operator="equal">
      <formula>"绿色"</formula>
    </cfRule>
    <cfRule type="cellIs" dxfId="1876" priority="63" operator="equal">
      <formula>"黑色"</formula>
    </cfRule>
  </conditionalFormatting>
  <conditionalFormatting sqref="R238">
    <cfRule type="cellIs" dxfId="1875" priority="56" operator="equal">
      <formula>"黑色"</formula>
    </cfRule>
    <cfRule type="cellIs" dxfId="1874" priority="55" operator="equal">
      <formula>"绿色"</formula>
    </cfRule>
    <cfRule type="cellIs" dxfId="1873" priority="54" operator="equal">
      <formula>"蓝色"</formula>
    </cfRule>
    <cfRule type="cellIs" dxfId="1872" priority="53" operator="equal">
      <formula>"紫色"</formula>
    </cfRule>
    <cfRule type="cellIs" dxfId="1871" priority="52" operator="equal">
      <formula>"红色"</formula>
    </cfRule>
    <cfRule type="cellIs" dxfId="1870" priority="51" operator="equal">
      <formula>"橙色"</formula>
    </cfRule>
    <cfRule type="cellIs" dxfId="1869" priority="50" operator="equal">
      <formula>"橙色"</formula>
    </cfRule>
  </conditionalFormatting>
  <conditionalFormatting sqref="C264">
    <cfRule type="cellIs" dxfId="1868" priority="49" operator="equal">
      <formula>"黑色"</formula>
    </cfRule>
    <cfRule type="cellIs" dxfId="1867" priority="48" operator="equal">
      <formula>"绿色"</formula>
    </cfRule>
    <cfRule type="cellIs" dxfId="1866" priority="47" operator="equal">
      <formula>"蓝色"</formula>
    </cfRule>
    <cfRule type="cellIs" dxfId="1865" priority="46" operator="equal">
      <formula>"紫色"</formula>
    </cfRule>
    <cfRule type="cellIs" dxfId="1864" priority="45" operator="equal">
      <formula>"红色"</formula>
    </cfRule>
    <cfRule type="cellIs" dxfId="1863" priority="44" operator="equal">
      <formula>"橙色"</formula>
    </cfRule>
    <cfRule type="cellIs" dxfId="1862" priority="43" operator="equal">
      <formula>"金色"</formula>
    </cfRule>
  </conditionalFormatting>
  <conditionalFormatting sqref="H264">
    <cfRule type="cellIs" dxfId="1861" priority="42" operator="equal">
      <formula>"黑色"</formula>
    </cfRule>
    <cfRule type="cellIs" dxfId="1860" priority="41" operator="equal">
      <formula>"绿色"</formula>
    </cfRule>
    <cfRule type="cellIs" dxfId="1859" priority="40" operator="equal">
      <formula>"蓝色"</formula>
    </cfRule>
    <cfRule type="cellIs" dxfId="1858" priority="39" operator="equal">
      <formula>"紫色"</formula>
    </cfRule>
    <cfRule type="cellIs" dxfId="1857" priority="38" operator="equal">
      <formula>"红色"</formula>
    </cfRule>
    <cfRule type="cellIs" dxfId="1856" priority="37" operator="equal">
      <formula>"橙色"</formula>
    </cfRule>
    <cfRule type="cellIs" dxfId="1855" priority="36" operator="equal">
      <formula>"橙色"</formula>
    </cfRule>
  </conditionalFormatting>
  <conditionalFormatting sqref="M264">
    <cfRule type="cellIs" dxfId="1854" priority="35" operator="equal">
      <formula>"黑色"</formula>
    </cfRule>
    <cfRule type="cellIs" dxfId="1853" priority="34" operator="equal">
      <formula>"绿色"</formula>
    </cfRule>
    <cfRule type="cellIs" dxfId="1852" priority="33" operator="equal">
      <formula>"蓝色"</formula>
    </cfRule>
    <cfRule type="cellIs" dxfId="1851" priority="32" operator="equal">
      <formula>"紫色"</formula>
    </cfRule>
    <cfRule type="cellIs" dxfId="1850" priority="31" operator="equal">
      <formula>"红色"</formula>
    </cfRule>
    <cfRule type="cellIs" dxfId="1849" priority="30" operator="equal">
      <formula>"橙色"</formula>
    </cfRule>
    <cfRule type="cellIs" dxfId="1848" priority="29" operator="equal">
      <formula>"橙色"</formula>
    </cfRule>
  </conditionalFormatting>
  <conditionalFormatting sqref="R264">
    <cfRule type="cellIs" dxfId="1847" priority="28" operator="equal">
      <formula>"红色"</formula>
    </cfRule>
    <cfRule type="cellIs" dxfId="1846" priority="27" operator="equal">
      <formula>"紫色"</formula>
    </cfRule>
    <cfRule type="cellIs" dxfId="1845" priority="26" operator="equal">
      <formula>"黑色"</formula>
    </cfRule>
    <cfRule type="cellIs" dxfId="1844" priority="25" operator="equal">
      <formula>"橙色"</formula>
    </cfRule>
    <cfRule type="cellIs" dxfId="1843" priority="24" operator="equal">
      <formula>"橙色"</formula>
    </cfRule>
    <cfRule type="cellIs" dxfId="1842" priority="23" operator="equal">
      <formula>"绿色"</formula>
    </cfRule>
    <cfRule type="cellIs" dxfId="1841" priority="22" operator="equal">
      <formula>"蓝色"</formula>
    </cfRule>
  </conditionalFormatting>
  <conditionalFormatting sqref="C290">
    <cfRule type="cellIs" dxfId="1840" priority="21" operator="equal">
      <formula>"黑色"</formula>
    </cfRule>
    <cfRule type="cellIs" dxfId="1839" priority="20" operator="equal">
      <formula>"绿色"</formula>
    </cfRule>
    <cfRule type="cellIs" dxfId="1838" priority="19" operator="equal">
      <formula>"蓝色"</formula>
    </cfRule>
    <cfRule type="cellIs" dxfId="1837" priority="18" operator="equal">
      <formula>"紫色"</formula>
    </cfRule>
    <cfRule type="cellIs" dxfId="1836" priority="17" operator="equal">
      <formula>"红色"</formula>
    </cfRule>
    <cfRule type="cellIs" dxfId="1835" priority="16" operator="equal">
      <formula>"橙色"</formula>
    </cfRule>
    <cfRule type="cellIs" dxfId="1834" priority="15" operator="equal">
      <formula>"橙色"</formula>
    </cfRule>
  </conditionalFormatting>
  <conditionalFormatting sqref="H290">
    <cfRule type="cellIs" dxfId="1833" priority="14" operator="equal">
      <formula>"黑色"</formula>
    </cfRule>
    <cfRule type="cellIs" dxfId="1832" priority="13" operator="equal">
      <formula>"绿色"</formula>
    </cfRule>
    <cfRule type="cellIs" dxfId="1831" priority="12" operator="equal">
      <formula>"蓝色"</formula>
    </cfRule>
    <cfRule type="cellIs" dxfId="1830" priority="11" operator="equal">
      <formula>"紫色"</formula>
    </cfRule>
    <cfRule type="cellIs" dxfId="1829" priority="10" operator="equal">
      <formula>"红色"</formula>
    </cfRule>
    <cfRule type="cellIs" dxfId="1828" priority="9" operator="equal">
      <formula>"橙色"</formula>
    </cfRule>
    <cfRule type="cellIs" dxfId="1827" priority="8" operator="equal">
      <formula>"橙色"</formula>
    </cfRule>
  </conditionalFormatting>
  <conditionalFormatting sqref="M290">
    <cfRule type="cellIs" dxfId="1826" priority="7" operator="equal">
      <formula>"黑色"</formula>
    </cfRule>
    <cfRule type="cellIs" dxfId="1825" priority="6" operator="equal">
      <formula>"绿色"</formula>
    </cfRule>
    <cfRule type="cellIs" dxfId="1824" priority="5" operator="equal">
      <formula>"蓝色"</formula>
    </cfRule>
    <cfRule type="cellIs" dxfId="1823" priority="4" operator="equal">
      <formula>"紫色"</formula>
    </cfRule>
    <cfRule type="cellIs" dxfId="1822" priority="3" operator="equal">
      <formula>"红色"</formula>
    </cfRule>
    <cfRule type="cellIs" dxfId="1821" priority="2" operator="equal">
      <formula>"橙色"</formula>
    </cfRule>
    <cfRule type="cellIs" dxfId="1820"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O262 T262 E288 J288 O288" xr:uid="{00000000-0002-0000-02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O263 T263 E289 J289 O289" xr:uid="{00000000-0002-0000-0200-000001000000}">
      <formula1>"0,150,300,450,600,750,900"</formula1>
    </dataValidation>
  </dataValidations>
  <pageMargins left="0.75" right="0.75" top="1" bottom="1" header="0.5" footer="0.5"/>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205"/>
  <sheetViews>
    <sheetView topLeftCell="A175" workbookViewId="0">
      <selection activeCell="D187" sqref="D187:E193"/>
    </sheetView>
  </sheetViews>
  <sheetFormatPr defaultColWidth="8.875" defaultRowHeight="12" customHeight="1"/>
  <cols>
    <col min="1" max="16384" width="8.875" style="1"/>
  </cols>
  <sheetData>
    <row r="2" spans="2:20" ht="12" customHeight="1">
      <c r="B2" s="2" t="s">
        <v>343</v>
      </c>
      <c r="C2" s="16" t="s">
        <v>73</v>
      </c>
      <c r="D2" s="4" t="s">
        <v>344</v>
      </c>
      <c r="E2" s="48" t="s">
        <v>3</v>
      </c>
      <c r="F2" s="67"/>
      <c r="G2" s="2" t="s">
        <v>343</v>
      </c>
      <c r="H2" s="16" t="s">
        <v>53</v>
      </c>
      <c r="I2" s="4" t="s">
        <v>344</v>
      </c>
      <c r="J2" s="48" t="s">
        <v>3</v>
      </c>
      <c r="K2" s="67"/>
      <c r="L2" s="2" t="s">
        <v>343</v>
      </c>
      <c r="M2" s="16" t="s">
        <v>82</v>
      </c>
      <c r="N2" s="4" t="s">
        <v>344</v>
      </c>
      <c r="O2" s="48" t="s">
        <v>3</v>
      </c>
      <c r="P2" s="67"/>
      <c r="Q2" s="2" t="s">
        <v>343</v>
      </c>
      <c r="R2" s="16" t="s">
        <v>63</v>
      </c>
      <c r="S2" s="4" t="s">
        <v>344</v>
      </c>
      <c r="T2" s="48" t="s">
        <v>3</v>
      </c>
    </row>
    <row r="3" spans="2:20" ht="12" customHeight="1">
      <c r="B3" s="6" t="s">
        <v>345</v>
      </c>
      <c r="C3" s="7" t="str">
        <f>LOOKUP(E3,{0,150,300,450,600,750,900;"0","1","2","3","4","5","6"})</f>
        <v>1</v>
      </c>
      <c r="D3" s="8" t="s">
        <v>346</v>
      </c>
      <c r="E3" s="9">
        <v>150</v>
      </c>
      <c r="F3" s="67"/>
      <c r="G3" s="6" t="s">
        <v>345</v>
      </c>
      <c r="H3" s="7" t="str">
        <f>LOOKUP(J3,{0,150,300,450,600,750,900;"0","1","2","3","4","5","6"})</f>
        <v>0</v>
      </c>
      <c r="I3" s="8" t="s">
        <v>346</v>
      </c>
      <c r="J3" s="9">
        <v>0</v>
      </c>
      <c r="K3" s="67"/>
      <c r="L3" s="6" t="s">
        <v>345</v>
      </c>
      <c r="M3" s="7" t="str">
        <f>LOOKUP(O3,{0,150,300,450,600,750,900;"0","1","2","3","4","5","6"})</f>
        <v>0</v>
      </c>
      <c r="N3" s="8" t="s">
        <v>346</v>
      </c>
      <c r="O3" s="9">
        <v>0</v>
      </c>
      <c r="P3" s="67"/>
      <c r="Q3" s="6" t="s">
        <v>345</v>
      </c>
      <c r="R3" s="7" t="str">
        <f>LOOKUP(T3,{0,150,300,450,600,750,900;"0","1","2","3","4","5","6"})</f>
        <v>0</v>
      </c>
      <c r="S3" s="8" t="s">
        <v>346</v>
      </c>
      <c r="T3" s="9">
        <v>0</v>
      </c>
    </row>
    <row r="4" spans="2:20" ht="12" customHeight="1">
      <c r="B4" s="6" t="s">
        <v>347</v>
      </c>
      <c r="C4" s="7" t="str">
        <f>LOOKUP(C5,{0,201,401,601,901,1201,1501;"黑色","绿色","蓝色","紫色","红色","橙色","金色"})</f>
        <v>绿色</v>
      </c>
      <c r="D4" s="8" t="s">
        <v>348</v>
      </c>
      <c r="E4" s="10">
        <v>5</v>
      </c>
      <c r="F4" s="67"/>
      <c r="G4" s="6" t="s">
        <v>347</v>
      </c>
      <c r="H4" s="7" t="str">
        <f>LOOKUP(H5,{0,201,401,601,901,1201,1501;"黑色","绿色","蓝色","紫色","红色","橙色","金色"})</f>
        <v>绿色</v>
      </c>
      <c r="I4" s="8" t="s">
        <v>348</v>
      </c>
      <c r="J4" s="10">
        <v>4</v>
      </c>
      <c r="K4" s="67"/>
      <c r="L4" s="6" t="s">
        <v>347</v>
      </c>
      <c r="M4" s="7" t="str">
        <f>LOOKUP(M5,{0,201,401,601,901,1201,1501;"黑色","绿色","蓝色","紫色","红色","橙色","金色"})</f>
        <v>绿色</v>
      </c>
      <c r="N4" s="8" t="s">
        <v>348</v>
      </c>
      <c r="O4" s="10">
        <v>4</v>
      </c>
      <c r="P4" s="67"/>
      <c r="Q4" s="6" t="s">
        <v>347</v>
      </c>
      <c r="R4" s="7" t="str">
        <f>LOOKUP(R5,{0,201,401,601,901,1201,1501;"黑色","绿色","蓝色","紫色","红色","橙色","金色"})</f>
        <v>绿色</v>
      </c>
      <c r="S4" s="8" t="s">
        <v>348</v>
      </c>
      <c r="T4" s="10">
        <v>4</v>
      </c>
    </row>
    <row r="5" spans="2:20" ht="12" customHeight="1">
      <c r="B5" s="6" t="s">
        <v>349</v>
      </c>
      <c r="C5" s="7">
        <f>C13+E3</f>
        <v>350</v>
      </c>
      <c r="D5" s="8" t="s">
        <v>350</v>
      </c>
      <c r="E5" s="10">
        <v>14</v>
      </c>
      <c r="F5" s="67"/>
      <c r="G5" s="6" t="s">
        <v>349</v>
      </c>
      <c r="H5" s="7">
        <f>H13+J3</f>
        <v>300</v>
      </c>
      <c r="I5" s="8" t="s">
        <v>350</v>
      </c>
      <c r="J5" s="10">
        <v>6</v>
      </c>
      <c r="K5" s="67"/>
      <c r="L5" s="6" t="s">
        <v>349</v>
      </c>
      <c r="M5" s="7">
        <f>M13+O3</f>
        <v>400</v>
      </c>
      <c r="N5" s="8" t="s">
        <v>350</v>
      </c>
      <c r="O5" s="10">
        <v>6</v>
      </c>
      <c r="P5" s="67"/>
      <c r="Q5" s="6" t="s">
        <v>349</v>
      </c>
      <c r="R5" s="7">
        <f>R13+T3</f>
        <v>300</v>
      </c>
      <c r="S5" s="8" t="s">
        <v>350</v>
      </c>
      <c r="T5" s="10">
        <v>6</v>
      </c>
    </row>
    <row r="6" spans="2:20" ht="12" customHeight="1">
      <c r="B6" s="11" t="s">
        <v>351</v>
      </c>
      <c r="C6" s="12">
        <f>C5*20</f>
        <v>7000</v>
      </c>
      <c r="D6" s="13" t="s">
        <v>352</v>
      </c>
      <c r="E6" s="14">
        <f>C5</f>
        <v>350</v>
      </c>
      <c r="F6" s="67"/>
      <c r="G6" s="11" t="s">
        <v>351</v>
      </c>
      <c r="H6" s="12">
        <f>H5*20</f>
        <v>6000</v>
      </c>
      <c r="I6" s="13" t="s">
        <v>352</v>
      </c>
      <c r="J6" s="14">
        <f>H5</f>
        <v>300</v>
      </c>
      <c r="K6" s="67"/>
      <c r="L6" s="11" t="s">
        <v>351</v>
      </c>
      <c r="M6" s="12">
        <f>M5*20</f>
        <v>8000</v>
      </c>
      <c r="N6" s="13" t="s">
        <v>352</v>
      </c>
      <c r="O6" s="14">
        <f>M5</f>
        <v>400</v>
      </c>
      <c r="P6" s="67"/>
      <c r="Q6" s="11" t="s">
        <v>351</v>
      </c>
      <c r="R6" s="12">
        <f>R5*20</f>
        <v>6000</v>
      </c>
      <c r="S6" s="13" t="s">
        <v>352</v>
      </c>
      <c r="T6" s="14">
        <f>R5</f>
        <v>300</v>
      </c>
    </row>
    <row r="7" spans="2:20" ht="12" customHeight="1">
      <c r="B7" s="128" t="s">
        <v>590</v>
      </c>
      <c r="C7" s="129"/>
      <c r="D7" s="132" t="s">
        <v>591</v>
      </c>
      <c r="E7" s="133"/>
      <c r="F7" s="67"/>
      <c r="G7" s="128" t="s">
        <v>592</v>
      </c>
      <c r="H7" s="129"/>
      <c r="I7" s="132" t="s">
        <v>593</v>
      </c>
      <c r="J7" s="133"/>
      <c r="K7" s="67"/>
      <c r="L7" s="128" t="s">
        <v>594</v>
      </c>
      <c r="M7" s="129"/>
      <c r="N7" s="132" t="s">
        <v>595</v>
      </c>
      <c r="O7" s="133"/>
      <c r="P7" s="67"/>
      <c r="Q7" s="128" t="s">
        <v>596</v>
      </c>
      <c r="R7" s="129"/>
      <c r="S7" s="132" t="s">
        <v>597</v>
      </c>
      <c r="T7" s="133"/>
    </row>
    <row r="8" spans="2:20" ht="12" customHeight="1">
      <c r="B8" s="128"/>
      <c r="C8" s="129"/>
      <c r="D8" s="132"/>
      <c r="E8" s="133"/>
      <c r="F8" s="67"/>
      <c r="G8" s="128"/>
      <c r="H8" s="129"/>
      <c r="I8" s="132"/>
      <c r="J8" s="133"/>
      <c r="K8" s="67"/>
      <c r="L8" s="128"/>
      <c r="M8" s="129"/>
      <c r="N8" s="132"/>
      <c r="O8" s="133"/>
      <c r="P8" s="67"/>
      <c r="Q8" s="128"/>
      <c r="R8" s="129"/>
      <c r="S8" s="132"/>
      <c r="T8" s="133"/>
    </row>
    <row r="9" spans="2:20" ht="12" customHeight="1">
      <c r="B9" s="128"/>
      <c r="C9" s="129"/>
      <c r="D9" s="132"/>
      <c r="E9" s="133"/>
      <c r="F9" s="67"/>
      <c r="G9" s="128"/>
      <c r="H9" s="129"/>
      <c r="I9" s="132"/>
      <c r="J9" s="133"/>
      <c r="K9" s="67"/>
      <c r="L9" s="128"/>
      <c r="M9" s="129"/>
      <c r="N9" s="132"/>
      <c r="O9" s="133"/>
      <c r="P9" s="67"/>
      <c r="Q9" s="128"/>
      <c r="R9" s="129"/>
      <c r="S9" s="132"/>
      <c r="T9" s="133"/>
    </row>
    <row r="10" spans="2:20" ht="12" customHeight="1">
      <c r="B10" s="128"/>
      <c r="C10" s="129"/>
      <c r="D10" s="132"/>
      <c r="E10" s="133"/>
      <c r="F10" s="67"/>
      <c r="G10" s="128"/>
      <c r="H10" s="129"/>
      <c r="I10" s="132"/>
      <c r="J10" s="133"/>
      <c r="K10" s="67"/>
      <c r="L10" s="128"/>
      <c r="M10" s="129"/>
      <c r="N10" s="132"/>
      <c r="O10" s="133"/>
      <c r="P10" s="67"/>
      <c r="Q10" s="128"/>
      <c r="R10" s="129"/>
      <c r="S10" s="132"/>
      <c r="T10" s="133"/>
    </row>
    <row r="11" spans="2:20" ht="12" customHeight="1">
      <c r="B11" s="128"/>
      <c r="C11" s="129"/>
      <c r="D11" s="132"/>
      <c r="E11" s="133"/>
      <c r="F11" s="67"/>
      <c r="G11" s="128"/>
      <c r="H11" s="129"/>
      <c r="I11" s="132"/>
      <c r="J11" s="133"/>
      <c r="K11" s="67"/>
      <c r="L11" s="128"/>
      <c r="M11" s="129"/>
      <c r="N11" s="132"/>
      <c r="O11" s="133"/>
      <c r="P11" s="67"/>
      <c r="Q11" s="128"/>
      <c r="R11" s="129"/>
      <c r="S11" s="132"/>
      <c r="T11" s="133"/>
    </row>
    <row r="12" spans="2:20" ht="12" customHeight="1">
      <c r="B12" s="130"/>
      <c r="C12" s="131"/>
      <c r="D12" s="132"/>
      <c r="E12" s="133"/>
      <c r="F12" s="67"/>
      <c r="G12" s="130"/>
      <c r="H12" s="131"/>
      <c r="I12" s="132"/>
      <c r="J12" s="133"/>
      <c r="K12" s="67"/>
      <c r="L12" s="130"/>
      <c r="M12" s="131"/>
      <c r="N12" s="132"/>
      <c r="O12" s="133"/>
      <c r="P12" s="67"/>
      <c r="Q12" s="130"/>
      <c r="R12" s="131"/>
      <c r="S12" s="132"/>
      <c r="T12" s="133"/>
    </row>
    <row r="13" spans="2:20" ht="12" customHeight="1">
      <c r="B13" s="11" t="s">
        <v>361</v>
      </c>
      <c r="C13" s="15">
        <v>200</v>
      </c>
      <c r="D13" s="134"/>
      <c r="E13" s="135"/>
      <c r="F13" s="67"/>
      <c r="G13" s="11" t="s">
        <v>361</v>
      </c>
      <c r="H13" s="15">
        <v>300</v>
      </c>
      <c r="I13" s="134"/>
      <c r="J13" s="135"/>
      <c r="K13" s="67"/>
      <c r="L13" s="11" t="s">
        <v>361</v>
      </c>
      <c r="M13" s="15">
        <v>400</v>
      </c>
      <c r="N13" s="134"/>
      <c r="O13" s="135"/>
      <c r="P13" s="67"/>
      <c r="Q13" s="11" t="s">
        <v>361</v>
      </c>
      <c r="R13" s="15">
        <v>300</v>
      </c>
      <c r="S13" s="134"/>
      <c r="T13" s="135"/>
    </row>
    <row r="14" spans="2:20" ht="12" customHeight="1">
      <c r="B14" s="122" t="s">
        <v>598</v>
      </c>
      <c r="C14" s="123"/>
      <c r="D14" s="123"/>
      <c r="E14" s="124"/>
      <c r="F14" s="67"/>
      <c r="G14" s="122" t="s">
        <v>599</v>
      </c>
      <c r="H14" s="123"/>
      <c r="I14" s="123"/>
      <c r="J14" s="124"/>
      <c r="K14" s="67"/>
      <c r="L14" s="122" t="s">
        <v>600</v>
      </c>
      <c r="M14" s="123"/>
      <c r="N14" s="123"/>
      <c r="O14" s="124"/>
      <c r="P14" s="67"/>
      <c r="Q14" s="122" t="s">
        <v>601</v>
      </c>
      <c r="R14" s="123"/>
      <c r="S14" s="123"/>
      <c r="T14" s="124"/>
    </row>
    <row r="15" spans="2:20" ht="12" customHeight="1">
      <c r="B15" s="125"/>
      <c r="C15" s="126"/>
      <c r="D15" s="126"/>
      <c r="E15" s="127"/>
      <c r="F15" s="67"/>
      <c r="G15" s="125"/>
      <c r="H15" s="126"/>
      <c r="I15" s="126"/>
      <c r="J15" s="127"/>
      <c r="K15" s="67"/>
      <c r="L15" s="125"/>
      <c r="M15" s="126"/>
      <c r="N15" s="126"/>
      <c r="O15" s="127"/>
      <c r="P15" s="67"/>
      <c r="Q15" s="125"/>
      <c r="R15" s="126"/>
      <c r="S15" s="126"/>
      <c r="T15" s="127"/>
    </row>
    <row r="16" spans="2:20" ht="12" customHeight="1">
      <c r="B16" s="125"/>
      <c r="C16" s="126"/>
      <c r="D16" s="126"/>
      <c r="E16" s="127"/>
      <c r="F16" s="67"/>
      <c r="G16" s="125"/>
      <c r="H16" s="126"/>
      <c r="I16" s="126"/>
      <c r="J16" s="127"/>
      <c r="K16" s="67"/>
      <c r="L16" s="125"/>
      <c r="M16" s="126"/>
      <c r="N16" s="126"/>
      <c r="O16" s="127"/>
      <c r="P16" s="67"/>
      <c r="Q16" s="125"/>
      <c r="R16" s="126"/>
      <c r="S16" s="126"/>
      <c r="T16" s="127"/>
    </row>
    <row r="17" spans="2:20" ht="12" customHeight="1">
      <c r="B17" s="125"/>
      <c r="C17" s="126"/>
      <c r="D17" s="126"/>
      <c r="E17" s="127"/>
      <c r="F17" s="67"/>
      <c r="G17" s="125"/>
      <c r="H17" s="126"/>
      <c r="I17" s="126"/>
      <c r="J17" s="127"/>
      <c r="K17" s="67"/>
      <c r="L17" s="125"/>
      <c r="M17" s="126"/>
      <c r="N17" s="126"/>
      <c r="O17" s="127"/>
      <c r="P17" s="67"/>
      <c r="Q17" s="125"/>
      <c r="R17" s="126"/>
      <c r="S17" s="126"/>
      <c r="T17" s="127"/>
    </row>
    <row r="18" spans="2:20" ht="12" customHeight="1">
      <c r="B18" s="125"/>
      <c r="C18" s="126"/>
      <c r="D18" s="126"/>
      <c r="E18" s="127"/>
      <c r="F18" s="67"/>
      <c r="G18" s="125"/>
      <c r="H18" s="126"/>
      <c r="I18" s="126"/>
      <c r="J18" s="127"/>
      <c r="K18" s="67"/>
      <c r="L18" s="125"/>
      <c r="M18" s="126"/>
      <c r="N18" s="126"/>
      <c r="O18" s="127"/>
      <c r="P18" s="67"/>
      <c r="Q18" s="125"/>
      <c r="R18" s="126"/>
      <c r="S18" s="126"/>
      <c r="T18" s="127"/>
    </row>
    <row r="19" spans="2:20" ht="12" customHeight="1">
      <c r="B19" s="125"/>
      <c r="C19" s="126"/>
      <c r="D19" s="126"/>
      <c r="E19" s="127"/>
      <c r="F19" s="67"/>
      <c r="G19" s="125"/>
      <c r="H19" s="126"/>
      <c r="I19" s="126"/>
      <c r="J19" s="127"/>
      <c r="K19" s="67"/>
      <c r="L19" s="125"/>
      <c r="M19" s="126"/>
      <c r="N19" s="126"/>
      <c r="O19" s="127"/>
      <c r="P19" s="67"/>
      <c r="Q19" s="125"/>
      <c r="R19" s="126"/>
      <c r="S19" s="126"/>
      <c r="T19" s="127"/>
    </row>
    <row r="20" spans="2:20" ht="12" customHeight="1">
      <c r="B20" s="125"/>
      <c r="C20" s="126"/>
      <c r="D20" s="126"/>
      <c r="E20" s="127"/>
      <c r="F20" s="67"/>
      <c r="G20" s="125"/>
      <c r="H20" s="126"/>
      <c r="I20" s="126"/>
      <c r="J20" s="127"/>
      <c r="K20" s="67"/>
      <c r="L20" s="125"/>
      <c r="M20" s="126"/>
      <c r="N20" s="126"/>
      <c r="O20" s="127"/>
      <c r="P20" s="67"/>
      <c r="Q20" s="125"/>
      <c r="R20" s="126"/>
      <c r="S20" s="126"/>
      <c r="T20" s="127"/>
    </row>
    <row r="21" spans="2:20" ht="12" customHeight="1">
      <c r="B21" s="125"/>
      <c r="C21" s="126"/>
      <c r="D21" s="126"/>
      <c r="E21" s="127"/>
      <c r="F21" s="67"/>
      <c r="G21" s="125"/>
      <c r="H21" s="126"/>
      <c r="I21" s="126"/>
      <c r="J21" s="127"/>
      <c r="K21" s="67"/>
      <c r="L21" s="125"/>
      <c r="M21" s="126"/>
      <c r="N21" s="126"/>
      <c r="O21" s="127"/>
      <c r="P21" s="67"/>
      <c r="Q21" s="125"/>
      <c r="R21" s="126"/>
      <c r="S21" s="126"/>
      <c r="T21" s="127"/>
    </row>
    <row r="22" spans="2:20" ht="12" customHeight="1">
      <c r="B22" s="125"/>
      <c r="C22" s="126"/>
      <c r="D22" s="126"/>
      <c r="E22" s="127"/>
      <c r="F22" s="67"/>
      <c r="G22" s="125"/>
      <c r="H22" s="126"/>
      <c r="I22" s="126"/>
      <c r="J22" s="127"/>
      <c r="K22" s="67"/>
      <c r="L22" s="125"/>
      <c r="M22" s="126"/>
      <c r="N22" s="126"/>
      <c r="O22" s="127"/>
      <c r="P22" s="67"/>
      <c r="Q22" s="125"/>
      <c r="R22" s="126"/>
      <c r="S22" s="126"/>
      <c r="T22" s="127"/>
    </row>
    <row r="23" spans="2:20" ht="12" customHeight="1">
      <c r="B23" s="125"/>
      <c r="C23" s="126"/>
      <c r="D23" s="126"/>
      <c r="E23" s="127"/>
      <c r="F23" s="67"/>
      <c r="G23" s="125"/>
      <c r="H23" s="126"/>
      <c r="I23" s="126"/>
      <c r="J23" s="127"/>
      <c r="K23" s="67"/>
      <c r="L23" s="125"/>
      <c r="M23" s="126"/>
      <c r="N23" s="126"/>
      <c r="O23" s="127"/>
      <c r="P23" s="67"/>
      <c r="Q23" s="125"/>
      <c r="R23" s="126"/>
      <c r="S23" s="126"/>
      <c r="T23" s="127"/>
    </row>
    <row r="24" spans="2:20" ht="12" customHeight="1">
      <c r="B24" s="125"/>
      <c r="C24" s="126"/>
      <c r="D24" s="126"/>
      <c r="E24" s="127"/>
      <c r="F24" s="67"/>
      <c r="G24" s="125"/>
      <c r="H24" s="126"/>
      <c r="I24" s="126"/>
      <c r="J24" s="127"/>
      <c r="K24" s="67"/>
      <c r="L24" s="125"/>
      <c r="M24" s="126"/>
      <c r="N24" s="126"/>
      <c r="O24" s="127"/>
      <c r="P24" s="67"/>
      <c r="Q24" s="125"/>
      <c r="R24" s="126"/>
      <c r="S24" s="126"/>
      <c r="T24" s="127"/>
    </row>
    <row r="25" spans="2:20" ht="12" customHeight="1">
      <c r="B25" s="119" t="s">
        <v>365</v>
      </c>
      <c r="C25" s="120"/>
      <c r="D25" s="120"/>
      <c r="E25" s="121"/>
      <c r="F25" s="67"/>
      <c r="G25" s="119" t="s">
        <v>602</v>
      </c>
      <c r="H25" s="120"/>
      <c r="I25" s="120"/>
      <c r="J25" s="121"/>
      <c r="K25" s="67"/>
      <c r="L25" s="119" t="s">
        <v>602</v>
      </c>
      <c r="M25" s="120"/>
      <c r="N25" s="120"/>
      <c r="O25" s="121"/>
      <c r="P25" s="67"/>
      <c r="Q25" s="119" t="s">
        <v>602</v>
      </c>
      <c r="R25" s="120"/>
      <c r="S25" s="120"/>
      <c r="T25" s="121"/>
    </row>
    <row r="28" spans="2:20" ht="12" customHeight="1">
      <c r="B28" s="2" t="s">
        <v>343</v>
      </c>
      <c r="C28" s="16" t="s">
        <v>135</v>
      </c>
      <c r="D28" s="4" t="s">
        <v>344</v>
      </c>
      <c r="E28" s="48" t="s">
        <v>3</v>
      </c>
      <c r="F28" s="67"/>
      <c r="G28" s="2" t="s">
        <v>343</v>
      </c>
      <c r="H28" s="16" t="s">
        <v>109</v>
      </c>
      <c r="I28" s="4" t="s">
        <v>344</v>
      </c>
      <c r="J28" s="48" t="s">
        <v>3</v>
      </c>
      <c r="K28" s="67"/>
      <c r="L28" s="2" t="s">
        <v>343</v>
      </c>
      <c r="M28" s="16" t="s">
        <v>143</v>
      </c>
      <c r="N28" s="4" t="s">
        <v>344</v>
      </c>
      <c r="O28" s="48" t="s">
        <v>3</v>
      </c>
      <c r="P28" s="67"/>
      <c r="Q28" s="2" t="s">
        <v>343</v>
      </c>
      <c r="R28" s="16" t="s">
        <v>165</v>
      </c>
      <c r="S28" s="4" t="s">
        <v>344</v>
      </c>
      <c r="T28" s="48" t="s">
        <v>3</v>
      </c>
    </row>
    <row r="29" spans="2:20" ht="12" customHeight="1">
      <c r="B29" s="6" t="s">
        <v>345</v>
      </c>
      <c r="C29" s="7" t="str">
        <f>LOOKUP(E29,{0,150,300,450,600,750,900;"0","1","2","3","4","5","6"})</f>
        <v>1</v>
      </c>
      <c r="D29" s="8" t="s">
        <v>346</v>
      </c>
      <c r="E29" s="9">
        <v>150</v>
      </c>
      <c r="F29" s="67"/>
      <c r="G29" s="6" t="s">
        <v>345</v>
      </c>
      <c r="H29" s="7" t="str">
        <f>LOOKUP(J29,{0,150,300,450,600,750,900;"0","1","2","3","4","5","6"})</f>
        <v>1</v>
      </c>
      <c r="I29" s="8" t="s">
        <v>346</v>
      </c>
      <c r="J29" s="9">
        <v>150</v>
      </c>
      <c r="K29" s="67"/>
      <c r="L29" s="6" t="s">
        <v>345</v>
      </c>
      <c r="M29" s="7" t="str">
        <f>LOOKUP(O29,{0,150,300,450,600,750,900;"0","1","2","3","4","5","6"})</f>
        <v>2</v>
      </c>
      <c r="N29" s="8" t="s">
        <v>346</v>
      </c>
      <c r="O29" s="9">
        <v>300</v>
      </c>
      <c r="P29" s="67"/>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70">
        <v>3</v>
      </c>
      <c r="F30" s="67"/>
      <c r="G30" s="6" t="s">
        <v>347</v>
      </c>
      <c r="H30" s="7" t="str">
        <f>LOOKUP(H31,{0,201,401,601,901,1201,1501;"黑色","绿色","蓝色","紫色","红色","橙色","金色"})</f>
        <v>蓝色</v>
      </c>
      <c r="I30" s="8" t="s">
        <v>348</v>
      </c>
      <c r="J30" s="10">
        <v>5</v>
      </c>
      <c r="K30" s="67"/>
      <c r="L30" s="6" t="s">
        <v>347</v>
      </c>
      <c r="M30" s="7" t="str">
        <f>LOOKUP(M31,{0,201,401,601,901,1201,1501;"黑色","绿色","蓝色","紫色","红色","橙色","金色"})</f>
        <v>紫色</v>
      </c>
      <c r="N30" s="8" t="s">
        <v>348</v>
      </c>
      <c r="O30" s="10">
        <v>2</v>
      </c>
      <c r="P30" s="67"/>
      <c r="Q30" s="6" t="s">
        <v>347</v>
      </c>
      <c r="R30" s="7" t="str">
        <f>LOOKUP(R31,{0,201,401,601,901,1201,1501;"黑色","绿色","蓝色","紫色","红色","橙色","金色"})</f>
        <v>红色</v>
      </c>
      <c r="S30" s="8" t="s">
        <v>348</v>
      </c>
      <c r="T30" s="10">
        <v>5</v>
      </c>
    </row>
    <row r="31" spans="2:20" ht="12" customHeight="1">
      <c r="B31" s="6" t="s">
        <v>349</v>
      </c>
      <c r="C31" s="7">
        <f>C39+E29</f>
        <v>650</v>
      </c>
      <c r="D31" s="8" t="s">
        <v>350</v>
      </c>
      <c r="E31" s="70">
        <v>18</v>
      </c>
      <c r="F31" s="67"/>
      <c r="G31" s="6" t="s">
        <v>349</v>
      </c>
      <c r="H31" s="7">
        <f>H39+J29</f>
        <v>450</v>
      </c>
      <c r="I31" s="8" t="s">
        <v>350</v>
      </c>
      <c r="J31" s="10">
        <v>14</v>
      </c>
      <c r="K31" s="67"/>
      <c r="L31" s="6" t="s">
        <v>349</v>
      </c>
      <c r="M31" s="7">
        <f>M39+O29</f>
        <v>700</v>
      </c>
      <c r="N31" s="8" t="s">
        <v>350</v>
      </c>
      <c r="O31" s="10">
        <v>16</v>
      </c>
      <c r="P31" s="67"/>
      <c r="Q31" s="6" t="s">
        <v>349</v>
      </c>
      <c r="R31" s="7">
        <f>R39+T29</f>
        <v>950</v>
      </c>
      <c r="S31" s="8" t="s">
        <v>350</v>
      </c>
      <c r="T31" s="10">
        <v>14</v>
      </c>
    </row>
    <row r="32" spans="2:20" ht="12" customHeight="1">
      <c r="B32" s="11" t="s">
        <v>351</v>
      </c>
      <c r="C32" s="12">
        <f>C31*20</f>
        <v>13000</v>
      </c>
      <c r="D32" s="13" t="s">
        <v>352</v>
      </c>
      <c r="E32" s="14">
        <f>C31</f>
        <v>650</v>
      </c>
      <c r="F32" s="67"/>
      <c r="G32" s="11" t="s">
        <v>351</v>
      </c>
      <c r="H32" s="12">
        <f>H31*20</f>
        <v>9000</v>
      </c>
      <c r="I32" s="13" t="s">
        <v>352</v>
      </c>
      <c r="J32" s="14">
        <f>H31</f>
        <v>450</v>
      </c>
      <c r="K32" s="67"/>
      <c r="L32" s="11" t="s">
        <v>351</v>
      </c>
      <c r="M32" s="12">
        <f>M31*20</f>
        <v>14000</v>
      </c>
      <c r="N32" s="13" t="s">
        <v>352</v>
      </c>
      <c r="O32" s="14">
        <f>M31</f>
        <v>700</v>
      </c>
      <c r="P32" s="67"/>
      <c r="Q32" s="11" t="s">
        <v>351</v>
      </c>
      <c r="R32" s="12">
        <f>R31*20</f>
        <v>19000</v>
      </c>
      <c r="S32" s="13" t="s">
        <v>352</v>
      </c>
      <c r="T32" s="14">
        <f>R31</f>
        <v>950</v>
      </c>
    </row>
    <row r="33" spans="2:20" ht="12" customHeight="1">
      <c r="B33" s="128" t="s">
        <v>603</v>
      </c>
      <c r="C33" s="129"/>
      <c r="D33" s="132" t="s">
        <v>604</v>
      </c>
      <c r="E33" s="133"/>
      <c r="F33" s="67"/>
      <c r="G33" s="128" t="s">
        <v>605</v>
      </c>
      <c r="H33" s="129"/>
      <c r="I33" s="132" t="s">
        <v>606</v>
      </c>
      <c r="J33" s="133"/>
      <c r="K33" s="67"/>
      <c r="L33" s="128" t="s">
        <v>607</v>
      </c>
      <c r="M33" s="129"/>
      <c r="N33" s="132" t="s">
        <v>608</v>
      </c>
      <c r="O33" s="133"/>
      <c r="P33" s="67"/>
      <c r="Q33" s="128" t="s">
        <v>609</v>
      </c>
      <c r="R33" s="129"/>
      <c r="S33" s="132" t="s">
        <v>610</v>
      </c>
      <c r="T33" s="133"/>
    </row>
    <row r="34" spans="2:20" ht="12" customHeight="1">
      <c r="B34" s="128"/>
      <c r="C34" s="129"/>
      <c r="D34" s="132"/>
      <c r="E34" s="133"/>
      <c r="F34" s="67"/>
      <c r="G34" s="128"/>
      <c r="H34" s="129"/>
      <c r="I34" s="132"/>
      <c r="J34" s="133"/>
      <c r="K34" s="67"/>
      <c r="L34" s="128"/>
      <c r="M34" s="129"/>
      <c r="N34" s="132"/>
      <c r="O34" s="133"/>
      <c r="P34" s="67"/>
      <c r="Q34" s="128"/>
      <c r="R34" s="129"/>
      <c r="S34" s="132"/>
      <c r="T34" s="133"/>
    </row>
    <row r="35" spans="2:20" ht="12" customHeight="1">
      <c r="B35" s="128"/>
      <c r="C35" s="129"/>
      <c r="D35" s="132"/>
      <c r="E35" s="133"/>
      <c r="F35" s="67"/>
      <c r="G35" s="128"/>
      <c r="H35" s="129"/>
      <c r="I35" s="132"/>
      <c r="J35" s="133"/>
      <c r="K35" s="67"/>
      <c r="L35" s="128"/>
      <c r="M35" s="129"/>
      <c r="N35" s="132"/>
      <c r="O35" s="133"/>
      <c r="P35" s="67"/>
      <c r="Q35" s="128"/>
      <c r="R35" s="129"/>
      <c r="S35" s="132"/>
      <c r="T35" s="133"/>
    </row>
    <row r="36" spans="2:20" ht="12" customHeight="1">
      <c r="B36" s="128"/>
      <c r="C36" s="129"/>
      <c r="D36" s="132"/>
      <c r="E36" s="133"/>
      <c r="F36" s="67"/>
      <c r="G36" s="128"/>
      <c r="H36" s="129"/>
      <c r="I36" s="132"/>
      <c r="J36" s="133"/>
      <c r="K36" s="67"/>
      <c r="L36" s="128"/>
      <c r="M36" s="129"/>
      <c r="N36" s="132"/>
      <c r="O36" s="133"/>
      <c r="P36" s="67"/>
      <c r="Q36" s="128"/>
      <c r="R36" s="129"/>
      <c r="S36" s="132"/>
      <c r="T36" s="133"/>
    </row>
    <row r="37" spans="2:20" ht="12" customHeight="1">
      <c r="B37" s="128"/>
      <c r="C37" s="129"/>
      <c r="D37" s="132"/>
      <c r="E37" s="133"/>
      <c r="F37" s="67"/>
      <c r="G37" s="128"/>
      <c r="H37" s="129"/>
      <c r="I37" s="132"/>
      <c r="J37" s="133"/>
      <c r="K37" s="67"/>
      <c r="L37" s="128"/>
      <c r="M37" s="129"/>
      <c r="N37" s="132"/>
      <c r="O37" s="133"/>
      <c r="P37" s="67"/>
      <c r="Q37" s="128"/>
      <c r="R37" s="129"/>
      <c r="S37" s="132"/>
      <c r="T37" s="133"/>
    </row>
    <row r="38" spans="2:20" ht="12" customHeight="1">
      <c r="B38" s="130"/>
      <c r="C38" s="131"/>
      <c r="D38" s="132"/>
      <c r="E38" s="133"/>
      <c r="F38" s="67"/>
      <c r="G38" s="130"/>
      <c r="H38" s="131"/>
      <c r="I38" s="132"/>
      <c r="J38" s="133"/>
      <c r="K38" s="67"/>
      <c r="L38" s="130"/>
      <c r="M38" s="131"/>
      <c r="N38" s="132"/>
      <c r="O38" s="133"/>
      <c r="P38" s="67"/>
      <c r="Q38" s="130"/>
      <c r="R38" s="131"/>
      <c r="S38" s="132"/>
      <c r="T38" s="133"/>
    </row>
    <row r="39" spans="2:20" ht="12" customHeight="1">
      <c r="B39" s="11" t="s">
        <v>361</v>
      </c>
      <c r="C39" s="15">
        <v>500</v>
      </c>
      <c r="D39" s="134"/>
      <c r="E39" s="135"/>
      <c r="F39" s="67"/>
      <c r="G39" s="11" t="s">
        <v>361</v>
      </c>
      <c r="H39" s="71">
        <v>300</v>
      </c>
      <c r="I39" s="134"/>
      <c r="J39" s="135"/>
      <c r="K39" s="67"/>
      <c r="L39" s="11" t="s">
        <v>361</v>
      </c>
      <c r="M39" s="15">
        <v>400</v>
      </c>
      <c r="N39" s="134"/>
      <c r="O39" s="135"/>
      <c r="P39" s="67"/>
      <c r="Q39" s="11" t="s">
        <v>361</v>
      </c>
      <c r="R39" s="15">
        <v>800</v>
      </c>
      <c r="S39" s="134"/>
      <c r="T39" s="135"/>
    </row>
    <row r="40" spans="2:20" ht="12" customHeight="1">
      <c r="B40" s="122" t="s">
        <v>611</v>
      </c>
      <c r="C40" s="123"/>
      <c r="D40" s="123"/>
      <c r="E40" s="124"/>
      <c r="F40" s="67"/>
      <c r="G40" s="122" t="s">
        <v>612</v>
      </c>
      <c r="H40" s="123"/>
      <c r="I40" s="123"/>
      <c r="J40" s="124"/>
      <c r="K40" s="67"/>
      <c r="L40" s="122" t="s">
        <v>613</v>
      </c>
      <c r="M40" s="123"/>
      <c r="N40" s="123"/>
      <c r="O40" s="124"/>
      <c r="P40" s="67"/>
      <c r="Q40" s="122"/>
      <c r="R40" s="123"/>
      <c r="S40" s="123"/>
      <c r="T40" s="124"/>
    </row>
    <row r="41" spans="2:20" ht="12" customHeight="1">
      <c r="B41" s="125"/>
      <c r="C41" s="126"/>
      <c r="D41" s="126"/>
      <c r="E41" s="127"/>
      <c r="F41" s="67"/>
      <c r="G41" s="125"/>
      <c r="H41" s="126"/>
      <c r="I41" s="126"/>
      <c r="J41" s="127"/>
      <c r="K41" s="67"/>
      <c r="L41" s="125"/>
      <c r="M41" s="126"/>
      <c r="N41" s="126"/>
      <c r="O41" s="127"/>
      <c r="P41" s="67"/>
      <c r="Q41" s="125"/>
      <c r="R41" s="126"/>
      <c r="S41" s="126"/>
      <c r="T41" s="127"/>
    </row>
    <row r="42" spans="2:20" ht="12" customHeight="1">
      <c r="B42" s="125"/>
      <c r="C42" s="126"/>
      <c r="D42" s="126"/>
      <c r="E42" s="127"/>
      <c r="F42" s="67"/>
      <c r="G42" s="125"/>
      <c r="H42" s="126"/>
      <c r="I42" s="126"/>
      <c r="J42" s="127"/>
      <c r="K42" s="67"/>
      <c r="L42" s="125"/>
      <c r="M42" s="126"/>
      <c r="N42" s="126"/>
      <c r="O42" s="127"/>
      <c r="P42" s="67"/>
      <c r="Q42" s="125"/>
      <c r="R42" s="126"/>
      <c r="S42" s="126"/>
      <c r="T42" s="127"/>
    </row>
    <row r="43" spans="2:20" ht="12" customHeight="1">
      <c r="B43" s="125"/>
      <c r="C43" s="126"/>
      <c r="D43" s="126"/>
      <c r="E43" s="127"/>
      <c r="F43" s="67"/>
      <c r="G43" s="125"/>
      <c r="H43" s="126"/>
      <c r="I43" s="126"/>
      <c r="J43" s="127"/>
      <c r="K43" s="67"/>
      <c r="L43" s="125"/>
      <c r="M43" s="126"/>
      <c r="N43" s="126"/>
      <c r="O43" s="127"/>
      <c r="P43" s="67"/>
      <c r="Q43" s="125"/>
      <c r="R43" s="126"/>
      <c r="S43" s="126"/>
      <c r="T43" s="127"/>
    </row>
    <row r="44" spans="2:20" ht="12" customHeight="1">
      <c r="B44" s="125"/>
      <c r="C44" s="126"/>
      <c r="D44" s="126"/>
      <c r="E44" s="127"/>
      <c r="F44" s="67"/>
      <c r="G44" s="125"/>
      <c r="H44" s="126"/>
      <c r="I44" s="126"/>
      <c r="J44" s="127"/>
      <c r="K44" s="67"/>
      <c r="L44" s="125"/>
      <c r="M44" s="126"/>
      <c r="N44" s="126"/>
      <c r="O44" s="127"/>
      <c r="P44" s="67"/>
      <c r="Q44" s="125"/>
      <c r="R44" s="126"/>
      <c r="S44" s="126"/>
      <c r="T44" s="127"/>
    </row>
    <row r="45" spans="2:20" ht="12" customHeight="1">
      <c r="B45" s="125"/>
      <c r="C45" s="126"/>
      <c r="D45" s="126"/>
      <c r="E45" s="127"/>
      <c r="F45" s="67"/>
      <c r="G45" s="125"/>
      <c r="H45" s="126"/>
      <c r="I45" s="126"/>
      <c r="J45" s="127"/>
      <c r="K45" s="67"/>
      <c r="L45" s="125"/>
      <c r="M45" s="126"/>
      <c r="N45" s="126"/>
      <c r="O45" s="127"/>
      <c r="P45" s="67"/>
      <c r="Q45" s="125"/>
      <c r="R45" s="126"/>
      <c r="S45" s="126"/>
      <c r="T45" s="127"/>
    </row>
    <row r="46" spans="2:20" ht="12" customHeight="1">
      <c r="B46" s="125"/>
      <c r="C46" s="126"/>
      <c r="D46" s="126"/>
      <c r="E46" s="127"/>
      <c r="F46" s="67"/>
      <c r="G46" s="125"/>
      <c r="H46" s="126"/>
      <c r="I46" s="126"/>
      <c r="J46" s="127"/>
      <c r="K46" s="67"/>
      <c r="L46" s="125"/>
      <c r="M46" s="126"/>
      <c r="N46" s="126"/>
      <c r="O46" s="127"/>
      <c r="P46" s="67"/>
      <c r="Q46" s="125"/>
      <c r="R46" s="126"/>
      <c r="S46" s="126"/>
      <c r="T46" s="127"/>
    </row>
    <row r="47" spans="2:20" ht="12" customHeight="1">
      <c r="B47" s="125"/>
      <c r="C47" s="126"/>
      <c r="D47" s="126"/>
      <c r="E47" s="127"/>
      <c r="F47" s="67"/>
      <c r="G47" s="125"/>
      <c r="H47" s="126"/>
      <c r="I47" s="126"/>
      <c r="J47" s="127"/>
      <c r="K47" s="67"/>
      <c r="L47" s="125"/>
      <c r="M47" s="126"/>
      <c r="N47" s="126"/>
      <c r="O47" s="127"/>
      <c r="P47" s="67"/>
      <c r="Q47" s="125"/>
      <c r="R47" s="126"/>
      <c r="S47" s="126"/>
      <c r="T47" s="127"/>
    </row>
    <row r="48" spans="2:20" ht="12" customHeight="1">
      <c r="B48" s="125"/>
      <c r="C48" s="126"/>
      <c r="D48" s="126"/>
      <c r="E48" s="127"/>
      <c r="F48" s="67"/>
      <c r="G48" s="125"/>
      <c r="H48" s="126"/>
      <c r="I48" s="126"/>
      <c r="J48" s="127"/>
      <c r="K48" s="67"/>
      <c r="L48" s="125"/>
      <c r="M48" s="126"/>
      <c r="N48" s="126"/>
      <c r="O48" s="127"/>
      <c r="P48" s="67"/>
      <c r="Q48" s="125"/>
      <c r="R48" s="126"/>
      <c r="S48" s="126"/>
      <c r="T48" s="127"/>
    </row>
    <row r="49" spans="2:20" ht="12" customHeight="1">
      <c r="B49" s="125"/>
      <c r="C49" s="126"/>
      <c r="D49" s="126"/>
      <c r="E49" s="127"/>
      <c r="F49" s="67"/>
      <c r="G49" s="125"/>
      <c r="H49" s="126"/>
      <c r="I49" s="126"/>
      <c r="J49" s="127"/>
      <c r="K49" s="67"/>
      <c r="L49" s="125"/>
      <c r="M49" s="126"/>
      <c r="N49" s="126"/>
      <c r="O49" s="127"/>
      <c r="P49" s="67"/>
      <c r="Q49" s="125"/>
      <c r="R49" s="126"/>
      <c r="S49" s="126"/>
      <c r="T49" s="127"/>
    </row>
    <row r="50" spans="2:20" ht="12" customHeight="1">
      <c r="B50" s="125"/>
      <c r="C50" s="126"/>
      <c r="D50" s="126"/>
      <c r="E50" s="127"/>
      <c r="F50" s="67"/>
      <c r="G50" s="125"/>
      <c r="H50" s="126"/>
      <c r="I50" s="126"/>
      <c r="J50" s="127"/>
      <c r="K50" s="67"/>
      <c r="L50" s="125"/>
      <c r="M50" s="126"/>
      <c r="N50" s="126"/>
      <c r="O50" s="127"/>
      <c r="P50" s="67"/>
      <c r="Q50" s="125"/>
      <c r="R50" s="126"/>
      <c r="S50" s="126"/>
      <c r="T50" s="127"/>
    </row>
    <row r="51" spans="2:20" ht="12" customHeight="1">
      <c r="B51" s="136" t="s">
        <v>366</v>
      </c>
      <c r="C51" s="137"/>
      <c r="D51" s="137"/>
      <c r="E51" s="138"/>
      <c r="F51" s="67"/>
      <c r="G51" s="119" t="s">
        <v>390</v>
      </c>
      <c r="H51" s="120"/>
      <c r="I51" s="120"/>
      <c r="J51" s="121"/>
      <c r="K51" s="67"/>
      <c r="L51" s="119" t="s">
        <v>405</v>
      </c>
      <c r="M51" s="120"/>
      <c r="N51" s="120"/>
      <c r="O51" s="121"/>
      <c r="P51" s="67"/>
      <c r="Q51" s="119" t="s">
        <v>614</v>
      </c>
      <c r="R51" s="120"/>
      <c r="S51" s="120"/>
      <c r="T51" s="121"/>
    </row>
    <row r="54" spans="2:20" ht="12" customHeight="1">
      <c r="B54" s="2" t="s">
        <v>343</v>
      </c>
      <c r="C54" s="16" t="s">
        <v>172</v>
      </c>
      <c r="D54" s="4" t="s">
        <v>344</v>
      </c>
      <c r="E54" s="48" t="s">
        <v>3</v>
      </c>
      <c r="F54" s="67"/>
      <c r="G54" s="2" t="s">
        <v>343</v>
      </c>
      <c r="H54" s="16" t="s">
        <v>23</v>
      </c>
      <c r="I54" s="4" t="s">
        <v>344</v>
      </c>
      <c r="J54" s="48" t="s">
        <v>3</v>
      </c>
      <c r="L54" s="2" t="s">
        <v>343</v>
      </c>
      <c r="M54" s="68" t="s">
        <v>179</v>
      </c>
      <c r="N54" s="4" t="s">
        <v>344</v>
      </c>
      <c r="O54" s="48" t="s">
        <v>3</v>
      </c>
      <c r="Q54" s="2" t="s">
        <v>343</v>
      </c>
      <c r="R54" s="16" t="s">
        <v>220</v>
      </c>
      <c r="S54" s="4" t="s">
        <v>344</v>
      </c>
      <c r="T54" s="5" t="s">
        <v>3</v>
      </c>
    </row>
    <row r="55" spans="2:20" ht="12" customHeight="1">
      <c r="B55" s="6" t="s">
        <v>345</v>
      </c>
      <c r="C55" s="7" t="str">
        <f>LOOKUP(E55,{0,150,300,450,600,750,900;"0","1","2","3","4","5","6"})</f>
        <v>1</v>
      </c>
      <c r="D55" s="8" t="s">
        <v>346</v>
      </c>
      <c r="E55" s="9">
        <v>150</v>
      </c>
      <c r="F55" s="67"/>
      <c r="G55" s="6" t="s">
        <v>345</v>
      </c>
      <c r="H55" s="7" t="str">
        <f>LOOKUP(J55,{0,150,300,450,600,750,900;"0","1","2","3","4","5","6"})</f>
        <v>1</v>
      </c>
      <c r="I55" s="8" t="s">
        <v>346</v>
      </c>
      <c r="J55" s="9">
        <v>150</v>
      </c>
      <c r="L55" s="6" t="s">
        <v>345</v>
      </c>
      <c r="M55" s="7" t="str">
        <f>LOOKUP(O55,{0,150,300,450,600,750,900;"0","1","2","3","4","5","6"})</f>
        <v>1</v>
      </c>
      <c r="N55" s="8" t="s">
        <v>346</v>
      </c>
      <c r="O55" s="9">
        <v>150</v>
      </c>
      <c r="Q55" s="6" t="s">
        <v>345</v>
      </c>
      <c r="R55" s="7" t="str">
        <f>LOOKUP(T55,{0,150,300,450,600,750,900;"0","1","2","3","4","5","6"})</f>
        <v>0</v>
      </c>
      <c r="S55" s="8" t="s">
        <v>346</v>
      </c>
      <c r="T55" s="9">
        <v>0</v>
      </c>
    </row>
    <row r="56" spans="2:20" ht="12" customHeight="1">
      <c r="B56" s="6" t="s">
        <v>347</v>
      </c>
      <c r="C56" s="7" t="str">
        <f>LOOKUP(C57,{0,201,401,601,901,1201,1501;"黑色","绿色","蓝色","紫色","红色","橙色","金色"})</f>
        <v>红色</v>
      </c>
      <c r="D56" s="8" t="s">
        <v>348</v>
      </c>
      <c r="E56" s="10">
        <v>5</v>
      </c>
      <c r="F56" s="67"/>
      <c r="G56" s="6" t="s">
        <v>347</v>
      </c>
      <c r="H56" s="7" t="str">
        <f>LOOKUP(H57,{0,201,401,601,901,1201,1501;"黑色","绿色","蓝色","紫色","红色","橙色","金色"})</f>
        <v>黑色</v>
      </c>
      <c r="I56" s="8" t="s">
        <v>348</v>
      </c>
      <c r="J56" s="10">
        <v>1</v>
      </c>
      <c r="L56" s="6" t="s">
        <v>347</v>
      </c>
      <c r="M56" s="7" t="str">
        <f>LOOKUP(M57,{0,201,401,601,901,1201,1501;"黑色","绿色","蓝色","紫色","红色","橙色","金色"})</f>
        <v>红色</v>
      </c>
      <c r="N56" s="8" t="s">
        <v>348</v>
      </c>
      <c r="O56" s="10">
        <v>10</v>
      </c>
      <c r="Q56" s="6" t="s">
        <v>347</v>
      </c>
      <c r="R56" s="7" t="str">
        <f>LOOKUP(R57,{0,201,401,601,901,1201,1501;"黑色","绿色","蓝色","紫色","红色","橙色","金色"})</f>
        <v>橙色</v>
      </c>
      <c r="S56" s="8" t="s">
        <v>348</v>
      </c>
      <c r="T56" s="10">
        <v>5</v>
      </c>
    </row>
    <row r="57" spans="2:20" ht="12" customHeight="1">
      <c r="B57" s="6" t="s">
        <v>349</v>
      </c>
      <c r="C57" s="7">
        <f>C65+E55</f>
        <v>950</v>
      </c>
      <c r="D57" s="8" t="s">
        <v>350</v>
      </c>
      <c r="E57" s="10">
        <v>20</v>
      </c>
      <c r="F57" s="67"/>
      <c r="G57" s="6" t="s">
        <v>349</v>
      </c>
      <c r="H57" s="7">
        <f>H65+J55</f>
        <v>150</v>
      </c>
      <c r="I57" s="8" t="s">
        <v>350</v>
      </c>
      <c r="J57" s="10">
        <v>16</v>
      </c>
      <c r="L57" s="6" t="s">
        <v>349</v>
      </c>
      <c r="M57" s="7">
        <f>M65+O55</f>
        <v>950</v>
      </c>
      <c r="N57" s="8" t="s">
        <v>350</v>
      </c>
      <c r="O57" s="10">
        <v>20</v>
      </c>
      <c r="Q57" s="6" t="s">
        <v>349</v>
      </c>
      <c r="R57" s="7">
        <f>R65+T55</f>
        <v>1500</v>
      </c>
      <c r="S57" s="8" t="s">
        <v>350</v>
      </c>
      <c r="T57" s="10">
        <v>15</v>
      </c>
    </row>
    <row r="58" spans="2:20" ht="12" customHeight="1">
      <c r="B58" s="11" t="s">
        <v>351</v>
      </c>
      <c r="C58" s="12">
        <f>C57*20</f>
        <v>19000</v>
      </c>
      <c r="D58" s="13" t="s">
        <v>352</v>
      </c>
      <c r="E58" s="14">
        <f>C57</f>
        <v>950</v>
      </c>
      <c r="F58" s="67"/>
      <c r="G58" s="11" t="s">
        <v>351</v>
      </c>
      <c r="H58" s="12">
        <f>H57*20</f>
        <v>3000</v>
      </c>
      <c r="I58" s="13" t="s">
        <v>352</v>
      </c>
      <c r="J58" s="14">
        <f>H57</f>
        <v>150</v>
      </c>
      <c r="L58" s="11" t="s">
        <v>351</v>
      </c>
      <c r="M58" s="12">
        <f>M57*20</f>
        <v>19000</v>
      </c>
      <c r="N58" s="13" t="s">
        <v>352</v>
      </c>
      <c r="O58" s="14">
        <f>M57</f>
        <v>950</v>
      </c>
      <c r="Q58" s="11" t="s">
        <v>351</v>
      </c>
      <c r="R58" s="12">
        <f>R57*20</f>
        <v>30000</v>
      </c>
      <c r="S58" s="13" t="s">
        <v>352</v>
      </c>
      <c r="T58" s="14">
        <f>R57</f>
        <v>1500</v>
      </c>
    </row>
    <row r="59" spans="2:20" ht="12" customHeight="1">
      <c r="B59" s="128" t="s">
        <v>615</v>
      </c>
      <c r="C59" s="129"/>
      <c r="D59" s="132" t="s">
        <v>616</v>
      </c>
      <c r="E59" s="133"/>
      <c r="F59" s="67"/>
      <c r="G59" s="128" t="s">
        <v>617</v>
      </c>
      <c r="H59" s="129"/>
      <c r="I59" s="132" t="s">
        <v>618</v>
      </c>
      <c r="J59" s="133"/>
      <c r="L59" s="128" t="s">
        <v>619</v>
      </c>
      <c r="M59" s="129"/>
      <c r="N59" s="132" t="s">
        <v>620</v>
      </c>
      <c r="O59" s="133"/>
      <c r="Q59" s="128" t="s">
        <v>621</v>
      </c>
      <c r="R59" s="129"/>
      <c r="S59" s="132" t="s">
        <v>622</v>
      </c>
      <c r="T59" s="133"/>
    </row>
    <row r="60" spans="2:20" ht="12" customHeight="1">
      <c r="B60" s="128"/>
      <c r="C60" s="129"/>
      <c r="D60" s="132"/>
      <c r="E60" s="133"/>
      <c r="F60" s="67"/>
      <c r="G60" s="128"/>
      <c r="H60" s="129"/>
      <c r="I60" s="132"/>
      <c r="J60" s="133"/>
      <c r="L60" s="128"/>
      <c r="M60" s="129"/>
      <c r="N60" s="132"/>
      <c r="O60" s="133"/>
      <c r="Q60" s="128"/>
      <c r="R60" s="129"/>
      <c r="S60" s="132"/>
      <c r="T60" s="133"/>
    </row>
    <row r="61" spans="2:20" ht="12" customHeight="1">
      <c r="B61" s="128"/>
      <c r="C61" s="129"/>
      <c r="D61" s="132"/>
      <c r="E61" s="133"/>
      <c r="F61" s="67"/>
      <c r="G61" s="128"/>
      <c r="H61" s="129"/>
      <c r="I61" s="132"/>
      <c r="J61" s="133"/>
      <c r="L61" s="128"/>
      <c r="M61" s="129"/>
      <c r="N61" s="132"/>
      <c r="O61" s="133"/>
      <c r="Q61" s="128"/>
      <c r="R61" s="129"/>
      <c r="S61" s="132"/>
      <c r="T61" s="133"/>
    </row>
    <row r="62" spans="2:20" ht="12" customHeight="1">
      <c r="B62" s="128"/>
      <c r="C62" s="129"/>
      <c r="D62" s="132"/>
      <c r="E62" s="133"/>
      <c r="F62" s="67"/>
      <c r="G62" s="128"/>
      <c r="H62" s="129"/>
      <c r="I62" s="132"/>
      <c r="J62" s="133"/>
      <c r="L62" s="128"/>
      <c r="M62" s="129"/>
      <c r="N62" s="132"/>
      <c r="O62" s="133"/>
      <c r="Q62" s="128"/>
      <c r="R62" s="129"/>
      <c r="S62" s="132"/>
      <c r="T62" s="133"/>
    </row>
    <row r="63" spans="2:20" ht="12" customHeight="1">
      <c r="B63" s="128"/>
      <c r="C63" s="129"/>
      <c r="D63" s="132"/>
      <c r="E63" s="133"/>
      <c r="F63" s="67"/>
      <c r="G63" s="128"/>
      <c r="H63" s="129"/>
      <c r="I63" s="132"/>
      <c r="J63" s="133"/>
      <c r="L63" s="128"/>
      <c r="M63" s="129"/>
      <c r="N63" s="132"/>
      <c r="O63" s="133"/>
      <c r="Q63" s="128"/>
      <c r="R63" s="129"/>
      <c r="S63" s="132"/>
      <c r="T63" s="133"/>
    </row>
    <row r="64" spans="2:20" ht="12" customHeight="1">
      <c r="B64" s="130"/>
      <c r="C64" s="131"/>
      <c r="D64" s="132"/>
      <c r="E64" s="133"/>
      <c r="F64" s="67"/>
      <c r="G64" s="130"/>
      <c r="H64" s="131"/>
      <c r="I64" s="132"/>
      <c r="J64" s="133"/>
      <c r="L64" s="130"/>
      <c r="M64" s="131"/>
      <c r="N64" s="132"/>
      <c r="O64" s="133"/>
      <c r="Q64" s="130"/>
      <c r="R64" s="131"/>
      <c r="S64" s="132"/>
      <c r="T64" s="133"/>
    </row>
    <row r="65" spans="2:20" ht="12" customHeight="1">
      <c r="B65" s="11" t="s">
        <v>361</v>
      </c>
      <c r="C65" s="15">
        <v>800</v>
      </c>
      <c r="D65" s="134"/>
      <c r="E65" s="135"/>
      <c r="F65" s="67"/>
      <c r="G65" s="11" t="s">
        <v>361</v>
      </c>
      <c r="H65" s="15">
        <v>0</v>
      </c>
      <c r="I65" s="134"/>
      <c r="J65" s="135"/>
      <c r="L65" s="11" t="s">
        <v>361</v>
      </c>
      <c r="M65" s="15">
        <v>800</v>
      </c>
      <c r="N65" s="134"/>
      <c r="O65" s="135"/>
      <c r="Q65" s="11" t="s">
        <v>361</v>
      </c>
      <c r="R65" s="15">
        <v>1500</v>
      </c>
      <c r="S65" s="134"/>
      <c r="T65" s="135"/>
    </row>
    <row r="66" spans="2:20" ht="12" customHeight="1">
      <c r="B66" s="122" t="s">
        <v>623</v>
      </c>
      <c r="C66" s="123"/>
      <c r="D66" s="123"/>
      <c r="E66" s="124"/>
      <c r="F66" s="67"/>
      <c r="G66" s="122" t="s">
        <v>624</v>
      </c>
      <c r="H66" s="123"/>
      <c r="I66" s="123"/>
      <c r="J66" s="124"/>
      <c r="L66" s="122" t="s">
        <v>625</v>
      </c>
      <c r="M66" s="123"/>
      <c r="N66" s="123"/>
      <c r="O66" s="124"/>
      <c r="Q66" s="122" t="s">
        <v>626</v>
      </c>
      <c r="R66" s="123"/>
      <c r="S66" s="123"/>
      <c r="T66" s="124"/>
    </row>
    <row r="67" spans="2:20" ht="12" customHeight="1">
      <c r="B67" s="125"/>
      <c r="C67" s="126"/>
      <c r="D67" s="126"/>
      <c r="E67" s="127"/>
      <c r="F67" s="67"/>
      <c r="G67" s="125"/>
      <c r="H67" s="126"/>
      <c r="I67" s="126"/>
      <c r="J67" s="127"/>
      <c r="L67" s="125"/>
      <c r="M67" s="126"/>
      <c r="N67" s="126"/>
      <c r="O67" s="127"/>
      <c r="Q67" s="125"/>
      <c r="R67" s="126"/>
      <c r="S67" s="126"/>
      <c r="T67" s="127"/>
    </row>
    <row r="68" spans="2:20" ht="12" customHeight="1">
      <c r="B68" s="125"/>
      <c r="C68" s="126"/>
      <c r="D68" s="126"/>
      <c r="E68" s="127"/>
      <c r="F68" s="67"/>
      <c r="G68" s="125"/>
      <c r="H68" s="126"/>
      <c r="I68" s="126"/>
      <c r="J68" s="127"/>
      <c r="L68" s="125"/>
      <c r="M68" s="126"/>
      <c r="N68" s="126"/>
      <c r="O68" s="127"/>
      <c r="Q68" s="125"/>
      <c r="R68" s="126"/>
      <c r="S68" s="126"/>
      <c r="T68" s="127"/>
    </row>
    <row r="69" spans="2:20" ht="12" customHeight="1">
      <c r="B69" s="125"/>
      <c r="C69" s="126"/>
      <c r="D69" s="126"/>
      <c r="E69" s="127"/>
      <c r="F69" s="67"/>
      <c r="G69" s="125"/>
      <c r="H69" s="126"/>
      <c r="I69" s="126"/>
      <c r="J69" s="127"/>
      <c r="L69" s="125"/>
      <c r="M69" s="126"/>
      <c r="N69" s="126"/>
      <c r="O69" s="127"/>
      <c r="Q69" s="125"/>
      <c r="R69" s="126"/>
      <c r="S69" s="126"/>
      <c r="T69" s="127"/>
    </row>
    <row r="70" spans="2:20" ht="12" customHeight="1">
      <c r="B70" s="125"/>
      <c r="C70" s="126"/>
      <c r="D70" s="126"/>
      <c r="E70" s="127"/>
      <c r="F70" s="67"/>
      <c r="G70" s="125"/>
      <c r="H70" s="126"/>
      <c r="I70" s="126"/>
      <c r="J70" s="127"/>
      <c r="L70" s="125"/>
      <c r="M70" s="126"/>
      <c r="N70" s="126"/>
      <c r="O70" s="127"/>
      <c r="Q70" s="125"/>
      <c r="R70" s="126"/>
      <c r="S70" s="126"/>
      <c r="T70" s="127"/>
    </row>
    <row r="71" spans="2:20" ht="12" customHeight="1">
      <c r="B71" s="125"/>
      <c r="C71" s="126"/>
      <c r="D71" s="126"/>
      <c r="E71" s="127"/>
      <c r="F71" s="67"/>
      <c r="G71" s="125"/>
      <c r="H71" s="126"/>
      <c r="I71" s="126"/>
      <c r="J71" s="127"/>
      <c r="L71" s="125"/>
      <c r="M71" s="126"/>
      <c r="N71" s="126"/>
      <c r="O71" s="127"/>
      <c r="Q71" s="125"/>
      <c r="R71" s="126"/>
      <c r="S71" s="126"/>
      <c r="T71" s="127"/>
    </row>
    <row r="72" spans="2:20" ht="12" customHeight="1">
      <c r="B72" s="125"/>
      <c r="C72" s="126"/>
      <c r="D72" s="126"/>
      <c r="E72" s="127"/>
      <c r="F72" s="67"/>
      <c r="G72" s="125"/>
      <c r="H72" s="126"/>
      <c r="I72" s="126"/>
      <c r="J72" s="127"/>
      <c r="L72" s="125"/>
      <c r="M72" s="126"/>
      <c r="N72" s="126"/>
      <c r="O72" s="127"/>
      <c r="Q72" s="125"/>
      <c r="R72" s="126"/>
      <c r="S72" s="126"/>
      <c r="T72" s="127"/>
    </row>
    <row r="73" spans="2:20" ht="12" customHeight="1">
      <c r="B73" s="125"/>
      <c r="C73" s="126"/>
      <c r="D73" s="126"/>
      <c r="E73" s="127"/>
      <c r="F73" s="67"/>
      <c r="G73" s="125"/>
      <c r="H73" s="126"/>
      <c r="I73" s="126"/>
      <c r="J73" s="127"/>
      <c r="L73" s="125"/>
      <c r="M73" s="126"/>
      <c r="N73" s="126"/>
      <c r="O73" s="127"/>
      <c r="Q73" s="125"/>
      <c r="R73" s="126"/>
      <c r="S73" s="126"/>
      <c r="T73" s="127"/>
    </row>
    <row r="74" spans="2:20" ht="12" customHeight="1">
      <c r="B74" s="125"/>
      <c r="C74" s="126"/>
      <c r="D74" s="126"/>
      <c r="E74" s="127"/>
      <c r="F74" s="67"/>
      <c r="G74" s="125"/>
      <c r="H74" s="126"/>
      <c r="I74" s="126"/>
      <c r="J74" s="127"/>
      <c r="L74" s="125"/>
      <c r="M74" s="126"/>
      <c r="N74" s="126"/>
      <c r="O74" s="127"/>
      <c r="Q74" s="125"/>
      <c r="R74" s="126"/>
      <c r="S74" s="126"/>
      <c r="T74" s="127"/>
    </row>
    <row r="75" spans="2:20" ht="12" customHeight="1">
      <c r="B75" s="125"/>
      <c r="C75" s="126"/>
      <c r="D75" s="126"/>
      <c r="E75" s="127"/>
      <c r="F75" s="67"/>
      <c r="G75" s="125"/>
      <c r="H75" s="126"/>
      <c r="I75" s="126"/>
      <c r="J75" s="127"/>
      <c r="L75" s="125"/>
      <c r="M75" s="126"/>
      <c r="N75" s="126"/>
      <c r="O75" s="127"/>
      <c r="Q75" s="125"/>
      <c r="R75" s="126"/>
      <c r="S75" s="126"/>
      <c r="T75" s="127"/>
    </row>
    <row r="76" spans="2:20" ht="12" customHeight="1">
      <c r="B76" s="125"/>
      <c r="C76" s="126"/>
      <c r="D76" s="126"/>
      <c r="E76" s="127"/>
      <c r="F76" s="67"/>
      <c r="G76" s="125"/>
      <c r="H76" s="126"/>
      <c r="I76" s="126"/>
      <c r="J76" s="127"/>
      <c r="L76" s="125"/>
      <c r="M76" s="126"/>
      <c r="N76" s="126"/>
      <c r="O76" s="127"/>
      <c r="Q76" s="125"/>
      <c r="R76" s="126"/>
      <c r="S76" s="126"/>
      <c r="T76" s="127"/>
    </row>
    <row r="77" spans="2:20" ht="12" customHeight="1">
      <c r="B77" s="119" t="s">
        <v>365</v>
      </c>
      <c r="C77" s="120"/>
      <c r="D77" s="120"/>
      <c r="E77" s="121"/>
      <c r="F77" s="67"/>
      <c r="G77" s="119" t="s">
        <v>627</v>
      </c>
      <c r="H77" s="120"/>
      <c r="I77" s="120"/>
      <c r="J77" s="121"/>
      <c r="L77" s="119" t="s">
        <v>365</v>
      </c>
      <c r="M77" s="120"/>
      <c r="N77" s="120"/>
      <c r="O77" s="121"/>
      <c r="Q77" s="119" t="s">
        <v>407</v>
      </c>
      <c r="R77" s="120"/>
      <c r="S77" s="120"/>
      <c r="T77" s="121"/>
    </row>
    <row r="80" spans="2:20" ht="12" customHeight="1">
      <c r="B80" s="2" t="s">
        <v>343</v>
      </c>
      <c r="C80" s="16" t="s">
        <v>197</v>
      </c>
      <c r="D80" s="4" t="s">
        <v>344</v>
      </c>
      <c r="E80" s="5" t="s">
        <v>3</v>
      </c>
      <c r="G80" s="2" t="s">
        <v>343</v>
      </c>
      <c r="H80" s="16" t="s">
        <v>91</v>
      </c>
      <c r="I80" s="4" t="s">
        <v>344</v>
      </c>
      <c r="J80" s="5" t="s">
        <v>3</v>
      </c>
      <c r="L80" s="2" t="s">
        <v>343</v>
      </c>
      <c r="M80" s="16" t="s">
        <v>230</v>
      </c>
      <c r="N80" s="4" t="s">
        <v>344</v>
      </c>
      <c r="O80" s="5" t="s">
        <v>3</v>
      </c>
      <c r="Q80" s="22" t="s">
        <v>343</v>
      </c>
      <c r="R80" s="23" t="s">
        <v>43</v>
      </c>
      <c r="S80" s="29" t="s">
        <v>344</v>
      </c>
      <c r="T80" s="48" t="s">
        <v>3</v>
      </c>
    </row>
    <row r="81" spans="2:20" ht="12" customHeight="1">
      <c r="B81" s="6" t="s">
        <v>345</v>
      </c>
      <c r="C81" s="7" t="str">
        <f>LOOKUP(E81,{0,150,300,450,600,750,900;"0","1","2","3","4","5","6"})</f>
        <v>2</v>
      </c>
      <c r="D81" s="8" t="s">
        <v>346</v>
      </c>
      <c r="E81" s="9">
        <v>300</v>
      </c>
      <c r="G81" s="6" t="s">
        <v>345</v>
      </c>
      <c r="H81" s="7" t="str">
        <f>LOOKUP(J81,{0,150,300,450,600,750,900;"0","1","2","3","4","5","6"})</f>
        <v>0</v>
      </c>
      <c r="I81" s="8" t="s">
        <v>346</v>
      </c>
      <c r="J81" s="9">
        <v>0</v>
      </c>
      <c r="L81" s="6" t="s">
        <v>345</v>
      </c>
      <c r="M81" s="7" t="str">
        <f>LOOKUP(O81,{0,150,300,450,600,750,900;"0","1","2","3","4","5","6"})</f>
        <v>0</v>
      </c>
      <c r="N81" s="8" t="s">
        <v>346</v>
      </c>
      <c r="O81" s="9">
        <v>0</v>
      </c>
      <c r="Q81" s="24" t="s">
        <v>345</v>
      </c>
      <c r="R81" s="21" t="str">
        <f>LOOKUP(T81,{0,150,300,450,600,750,900;"0","1","2","3","4","5","6"})</f>
        <v>0</v>
      </c>
      <c r="S81" s="33" t="s">
        <v>346</v>
      </c>
      <c r="T81" s="34">
        <v>0</v>
      </c>
    </row>
    <row r="82" spans="2:20" ht="12" customHeight="1">
      <c r="B82" s="6" t="s">
        <v>347</v>
      </c>
      <c r="C82" s="7" t="str">
        <f>LOOKUP(C83,{0,201,401,601,901,1201,1501;"黑色","绿色","蓝色","紫色","红色","橙色","金色"})</f>
        <v>红色</v>
      </c>
      <c r="D82" s="8" t="s">
        <v>348</v>
      </c>
      <c r="E82" s="10">
        <v>50</v>
      </c>
      <c r="G82" s="6" t="s">
        <v>347</v>
      </c>
      <c r="H82" s="7" t="str">
        <f>LOOKUP(H83,{0,201,401,601,901,1201,1501;"黑色","绿色","蓝色","紫色","红色","橙色","金色"})</f>
        <v>绿色</v>
      </c>
      <c r="I82" s="8" t="s">
        <v>348</v>
      </c>
      <c r="J82" s="10">
        <v>8</v>
      </c>
      <c r="L82" s="6" t="s">
        <v>347</v>
      </c>
      <c r="M82" s="21" t="str">
        <f>LOOKUP(M83,{0,201,401,601,901,1201,1501;"黑色","绿色","蓝色","紫色","红色","橙色","金色"})</f>
        <v>金色</v>
      </c>
      <c r="N82" s="8" t="s">
        <v>348</v>
      </c>
      <c r="O82" s="10">
        <v>1</v>
      </c>
      <c r="Q82" s="24" t="s">
        <v>347</v>
      </c>
      <c r="R82" s="21" t="str">
        <f>LOOKUP(R83,{0,201,401,601,901,1201,1501;"黑色","绿色","蓝色","紫色","红色","橙色","金色"})</f>
        <v>绿色</v>
      </c>
      <c r="S82" s="33" t="s">
        <v>348</v>
      </c>
      <c r="T82" s="36">
        <v>8</v>
      </c>
    </row>
    <row r="83" spans="2:20" ht="12" customHeight="1">
      <c r="B83" s="6" t="s">
        <v>349</v>
      </c>
      <c r="C83" s="7">
        <f>C91+E81</f>
        <v>1200</v>
      </c>
      <c r="D83" s="8" t="s">
        <v>350</v>
      </c>
      <c r="E83" s="10">
        <v>25</v>
      </c>
      <c r="G83" s="6" t="s">
        <v>349</v>
      </c>
      <c r="H83" s="7">
        <f>H91+J81</f>
        <v>400</v>
      </c>
      <c r="I83" s="8" t="s">
        <v>350</v>
      </c>
      <c r="J83" s="10">
        <v>4</v>
      </c>
      <c r="L83" s="6" t="s">
        <v>349</v>
      </c>
      <c r="M83" s="7">
        <f>M91+O81</f>
        <v>2400</v>
      </c>
      <c r="N83" s="8" t="s">
        <v>350</v>
      </c>
      <c r="O83" s="10" t="s">
        <v>628</v>
      </c>
      <c r="Q83" s="24" t="s">
        <v>349</v>
      </c>
      <c r="R83" s="21">
        <f>R91+T81</f>
        <v>250</v>
      </c>
      <c r="S83" s="33" t="s">
        <v>350</v>
      </c>
      <c r="T83" s="36">
        <v>24</v>
      </c>
    </row>
    <row r="84" spans="2:20" ht="12" customHeight="1">
      <c r="B84" s="11" t="s">
        <v>351</v>
      </c>
      <c r="C84" s="12">
        <f>C83*20</f>
        <v>24000</v>
      </c>
      <c r="D84" s="13" t="s">
        <v>352</v>
      </c>
      <c r="E84" s="14">
        <f>C83</f>
        <v>1200</v>
      </c>
      <c r="G84" s="11" t="s">
        <v>351</v>
      </c>
      <c r="H84" s="12">
        <f>H83*20</f>
        <v>8000</v>
      </c>
      <c r="I84" s="13" t="s">
        <v>352</v>
      </c>
      <c r="J84" s="14">
        <f>H83</f>
        <v>400</v>
      </c>
      <c r="L84" s="11" t="s">
        <v>351</v>
      </c>
      <c r="M84" s="12">
        <f>M83*20</f>
        <v>48000</v>
      </c>
      <c r="N84" s="13" t="s">
        <v>352</v>
      </c>
      <c r="O84" s="14">
        <f>M83</f>
        <v>2400</v>
      </c>
      <c r="Q84" s="26" t="s">
        <v>351</v>
      </c>
      <c r="R84" s="27">
        <f>R83*20</f>
        <v>5000</v>
      </c>
      <c r="S84" s="39" t="s">
        <v>352</v>
      </c>
      <c r="T84" s="40">
        <f>R83</f>
        <v>250</v>
      </c>
    </row>
    <row r="85" spans="2:20" ht="12" customHeight="1">
      <c r="B85" s="128" t="s">
        <v>629</v>
      </c>
      <c r="C85" s="129"/>
      <c r="D85" s="132" t="s">
        <v>630</v>
      </c>
      <c r="E85" s="133"/>
      <c r="G85" s="128" t="s">
        <v>631</v>
      </c>
      <c r="H85" s="129"/>
      <c r="I85" s="132" t="s">
        <v>632</v>
      </c>
      <c r="J85" s="133"/>
      <c r="L85" s="128" t="s">
        <v>633</v>
      </c>
      <c r="M85" s="129"/>
      <c r="N85" s="132" t="s">
        <v>634</v>
      </c>
      <c r="O85" s="133"/>
      <c r="Q85" s="128" t="s">
        <v>635</v>
      </c>
      <c r="R85" s="129"/>
      <c r="S85" s="132" t="s">
        <v>636</v>
      </c>
      <c r="T85" s="133"/>
    </row>
    <row r="86" spans="2:20" ht="12" customHeight="1">
      <c r="B86" s="128"/>
      <c r="C86" s="129"/>
      <c r="D86" s="132"/>
      <c r="E86" s="133"/>
      <c r="G86" s="128"/>
      <c r="H86" s="129"/>
      <c r="I86" s="132"/>
      <c r="J86" s="133"/>
      <c r="L86" s="128"/>
      <c r="M86" s="129"/>
      <c r="N86" s="132"/>
      <c r="O86" s="133"/>
      <c r="Q86" s="128"/>
      <c r="R86" s="129"/>
      <c r="S86" s="132"/>
      <c r="T86" s="133"/>
    </row>
    <row r="87" spans="2:20" ht="12" customHeight="1">
      <c r="B87" s="128"/>
      <c r="C87" s="129"/>
      <c r="D87" s="132"/>
      <c r="E87" s="133"/>
      <c r="G87" s="128"/>
      <c r="H87" s="129"/>
      <c r="I87" s="132"/>
      <c r="J87" s="133"/>
      <c r="L87" s="128"/>
      <c r="M87" s="129"/>
      <c r="N87" s="132"/>
      <c r="O87" s="133"/>
      <c r="Q87" s="128"/>
      <c r="R87" s="129"/>
      <c r="S87" s="132"/>
      <c r="T87" s="133"/>
    </row>
    <row r="88" spans="2:20" ht="12" customHeight="1">
      <c r="B88" s="128"/>
      <c r="C88" s="129"/>
      <c r="D88" s="132"/>
      <c r="E88" s="133"/>
      <c r="G88" s="128"/>
      <c r="H88" s="129"/>
      <c r="I88" s="132"/>
      <c r="J88" s="133"/>
      <c r="L88" s="128"/>
      <c r="M88" s="129"/>
      <c r="N88" s="132"/>
      <c r="O88" s="133"/>
      <c r="Q88" s="128"/>
      <c r="R88" s="129"/>
      <c r="S88" s="132"/>
      <c r="T88" s="133"/>
    </row>
    <row r="89" spans="2:20" ht="12" customHeight="1">
      <c r="B89" s="128"/>
      <c r="C89" s="129"/>
      <c r="D89" s="132"/>
      <c r="E89" s="133"/>
      <c r="G89" s="128"/>
      <c r="H89" s="129"/>
      <c r="I89" s="132"/>
      <c r="J89" s="133"/>
      <c r="L89" s="128"/>
      <c r="M89" s="129"/>
      <c r="N89" s="132"/>
      <c r="O89" s="133"/>
      <c r="Q89" s="128"/>
      <c r="R89" s="129"/>
      <c r="S89" s="132"/>
      <c r="T89" s="133"/>
    </row>
    <row r="90" spans="2:20" ht="12" customHeight="1">
      <c r="B90" s="130"/>
      <c r="C90" s="131"/>
      <c r="D90" s="132"/>
      <c r="E90" s="133"/>
      <c r="G90" s="130"/>
      <c r="H90" s="131"/>
      <c r="I90" s="132"/>
      <c r="J90" s="133"/>
      <c r="L90" s="130"/>
      <c r="M90" s="131"/>
      <c r="N90" s="132"/>
      <c r="O90" s="133"/>
      <c r="Q90" s="130"/>
      <c r="R90" s="131"/>
      <c r="S90" s="132"/>
      <c r="T90" s="133"/>
    </row>
    <row r="91" spans="2:20" ht="12" customHeight="1">
      <c r="B91" s="11" t="s">
        <v>361</v>
      </c>
      <c r="C91" s="15">
        <v>900</v>
      </c>
      <c r="D91" s="134"/>
      <c r="E91" s="135"/>
      <c r="G91" s="11" t="s">
        <v>361</v>
      </c>
      <c r="H91" s="15">
        <v>400</v>
      </c>
      <c r="I91" s="134"/>
      <c r="J91" s="135"/>
      <c r="L91" s="11" t="s">
        <v>361</v>
      </c>
      <c r="M91" s="15">
        <v>2400</v>
      </c>
      <c r="N91" s="134"/>
      <c r="O91" s="135"/>
      <c r="Q91" s="26" t="s">
        <v>361</v>
      </c>
      <c r="R91" s="28">
        <v>250</v>
      </c>
      <c r="S91" s="134"/>
      <c r="T91" s="135"/>
    </row>
    <row r="92" spans="2:20" ht="12" customHeight="1">
      <c r="B92" s="122" t="s">
        <v>637</v>
      </c>
      <c r="C92" s="123"/>
      <c r="D92" s="123"/>
      <c r="E92" s="124"/>
      <c r="G92" s="122" t="s">
        <v>638</v>
      </c>
      <c r="H92" s="123"/>
      <c r="I92" s="123"/>
      <c r="J92" s="124"/>
      <c r="L92" s="122" t="s">
        <v>639</v>
      </c>
      <c r="M92" s="123"/>
      <c r="N92" s="123"/>
      <c r="O92" s="124"/>
      <c r="Q92" s="122" t="s">
        <v>416</v>
      </c>
      <c r="R92" s="123"/>
      <c r="S92" s="123"/>
      <c r="T92" s="124"/>
    </row>
    <row r="93" spans="2:20" ht="12" customHeight="1">
      <c r="B93" s="125"/>
      <c r="C93" s="126"/>
      <c r="D93" s="126"/>
      <c r="E93" s="127"/>
      <c r="G93" s="125"/>
      <c r="H93" s="126"/>
      <c r="I93" s="126"/>
      <c r="J93" s="127"/>
      <c r="L93" s="125"/>
      <c r="M93" s="126"/>
      <c r="N93" s="126"/>
      <c r="O93" s="127"/>
      <c r="Q93" s="125"/>
      <c r="R93" s="126"/>
      <c r="S93" s="126"/>
      <c r="T93" s="127"/>
    </row>
    <row r="94" spans="2:20" ht="12" customHeight="1">
      <c r="B94" s="125"/>
      <c r="C94" s="126"/>
      <c r="D94" s="126"/>
      <c r="E94" s="127"/>
      <c r="G94" s="125"/>
      <c r="H94" s="126"/>
      <c r="I94" s="126"/>
      <c r="J94" s="127"/>
      <c r="L94" s="125"/>
      <c r="M94" s="126"/>
      <c r="N94" s="126"/>
      <c r="O94" s="127"/>
      <c r="Q94" s="125"/>
      <c r="R94" s="126"/>
      <c r="S94" s="126"/>
      <c r="T94" s="127"/>
    </row>
    <row r="95" spans="2:20" ht="12" customHeight="1">
      <c r="B95" s="125"/>
      <c r="C95" s="126"/>
      <c r="D95" s="126"/>
      <c r="E95" s="127"/>
      <c r="G95" s="125"/>
      <c r="H95" s="126"/>
      <c r="I95" s="126"/>
      <c r="J95" s="127"/>
      <c r="L95" s="125"/>
      <c r="M95" s="126"/>
      <c r="N95" s="126"/>
      <c r="O95" s="127"/>
      <c r="Q95" s="125"/>
      <c r="R95" s="126"/>
      <c r="S95" s="126"/>
      <c r="T95" s="127"/>
    </row>
    <row r="96" spans="2:20" ht="12" customHeight="1">
      <c r="B96" s="125"/>
      <c r="C96" s="126"/>
      <c r="D96" s="126"/>
      <c r="E96" s="127"/>
      <c r="G96" s="125"/>
      <c r="H96" s="126"/>
      <c r="I96" s="126"/>
      <c r="J96" s="127"/>
      <c r="L96" s="125"/>
      <c r="M96" s="126"/>
      <c r="N96" s="126"/>
      <c r="O96" s="127"/>
      <c r="Q96" s="125"/>
      <c r="R96" s="126"/>
      <c r="S96" s="126"/>
      <c r="T96" s="127"/>
    </row>
    <row r="97" spans="2:20" ht="12" customHeight="1">
      <c r="B97" s="125"/>
      <c r="C97" s="126"/>
      <c r="D97" s="126"/>
      <c r="E97" s="127"/>
      <c r="G97" s="125"/>
      <c r="H97" s="126"/>
      <c r="I97" s="126"/>
      <c r="J97" s="127"/>
      <c r="L97" s="125"/>
      <c r="M97" s="126"/>
      <c r="N97" s="126"/>
      <c r="O97" s="127"/>
      <c r="Q97" s="125"/>
      <c r="R97" s="126"/>
      <c r="S97" s="126"/>
      <c r="T97" s="127"/>
    </row>
    <row r="98" spans="2:20" ht="12" customHeight="1">
      <c r="B98" s="125"/>
      <c r="C98" s="126"/>
      <c r="D98" s="126"/>
      <c r="E98" s="127"/>
      <c r="G98" s="125"/>
      <c r="H98" s="126"/>
      <c r="I98" s="126"/>
      <c r="J98" s="127"/>
      <c r="L98" s="125"/>
      <c r="M98" s="126"/>
      <c r="N98" s="126"/>
      <c r="O98" s="127"/>
      <c r="Q98" s="125"/>
      <c r="R98" s="126"/>
      <c r="S98" s="126"/>
      <c r="T98" s="127"/>
    </row>
    <row r="99" spans="2:20" ht="12" customHeight="1">
      <c r="B99" s="125"/>
      <c r="C99" s="126"/>
      <c r="D99" s="126"/>
      <c r="E99" s="127"/>
      <c r="G99" s="125"/>
      <c r="H99" s="126"/>
      <c r="I99" s="126"/>
      <c r="J99" s="127"/>
      <c r="L99" s="125"/>
      <c r="M99" s="126"/>
      <c r="N99" s="126"/>
      <c r="O99" s="127"/>
      <c r="Q99" s="125"/>
      <c r="R99" s="126"/>
      <c r="S99" s="126"/>
      <c r="T99" s="127"/>
    </row>
    <row r="100" spans="2:20" ht="12" customHeight="1">
      <c r="B100" s="125"/>
      <c r="C100" s="126"/>
      <c r="D100" s="126"/>
      <c r="E100" s="127"/>
      <c r="G100" s="125"/>
      <c r="H100" s="126"/>
      <c r="I100" s="126"/>
      <c r="J100" s="127"/>
      <c r="L100" s="125"/>
      <c r="M100" s="126"/>
      <c r="N100" s="126"/>
      <c r="O100" s="127"/>
      <c r="Q100" s="125"/>
      <c r="R100" s="126"/>
      <c r="S100" s="126"/>
      <c r="T100" s="127"/>
    </row>
    <row r="101" spans="2:20" ht="12" customHeight="1">
      <c r="B101" s="125"/>
      <c r="C101" s="126"/>
      <c r="D101" s="126"/>
      <c r="E101" s="127"/>
      <c r="G101" s="125"/>
      <c r="H101" s="126"/>
      <c r="I101" s="126"/>
      <c r="J101" s="127"/>
      <c r="L101" s="125"/>
      <c r="M101" s="126"/>
      <c r="N101" s="126"/>
      <c r="O101" s="127"/>
      <c r="Q101" s="125"/>
      <c r="R101" s="126"/>
      <c r="S101" s="126"/>
      <c r="T101" s="127"/>
    </row>
    <row r="102" spans="2:20" ht="12" customHeight="1">
      <c r="B102" s="125"/>
      <c r="C102" s="126"/>
      <c r="D102" s="126"/>
      <c r="E102" s="127"/>
      <c r="G102" s="125"/>
      <c r="H102" s="126"/>
      <c r="I102" s="126"/>
      <c r="J102" s="127"/>
      <c r="L102" s="125"/>
      <c r="M102" s="126"/>
      <c r="N102" s="126"/>
      <c r="O102" s="127"/>
      <c r="Q102" s="125"/>
      <c r="R102" s="126"/>
      <c r="S102" s="126"/>
      <c r="T102" s="127"/>
    </row>
    <row r="103" spans="2:20" ht="12" customHeight="1">
      <c r="B103" s="119" t="s">
        <v>407</v>
      </c>
      <c r="C103" s="120"/>
      <c r="D103" s="120"/>
      <c r="E103" s="121"/>
      <c r="G103" s="119" t="s">
        <v>407</v>
      </c>
      <c r="H103" s="120"/>
      <c r="I103" s="120"/>
      <c r="J103" s="121"/>
      <c r="L103" s="119" t="s">
        <v>640</v>
      </c>
      <c r="M103" s="120"/>
      <c r="N103" s="120"/>
      <c r="O103" s="121"/>
      <c r="Q103" s="119" t="s">
        <v>543</v>
      </c>
      <c r="R103" s="120"/>
      <c r="S103" s="120"/>
      <c r="T103" s="121"/>
    </row>
    <row r="105" spans="2:20" ht="12" customHeight="1">
      <c r="B105" s="22" t="s">
        <v>343</v>
      </c>
      <c r="C105" s="23" t="s">
        <v>33</v>
      </c>
      <c r="D105" s="29" t="s">
        <v>344</v>
      </c>
      <c r="E105" s="5" t="s">
        <v>3</v>
      </c>
      <c r="F105" s="72"/>
      <c r="G105" s="22" t="s">
        <v>343</v>
      </c>
      <c r="H105" s="23" t="s">
        <v>100</v>
      </c>
      <c r="I105" s="29" t="s">
        <v>344</v>
      </c>
      <c r="J105" s="5" t="s">
        <v>3</v>
      </c>
      <c r="L105" s="22" t="s">
        <v>343</v>
      </c>
      <c r="M105" s="23" t="s">
        <v>118</v>
      </c>
      <c r="N105" s="29" t="s">
        <v>344</v>
      </c>
      <c r="O105" s="5" t="s">
        <v>3</v>
      </c>
      <c r="P105" s="72"/>
      <c r="Q105" s="22" t="s">
        <v>343</v>
      </c>
      <c r="R105" s="23" t="s">
        <v>150</v>
      </c>
      <c r="S105" s="29" t="s">
        <v>344</v>
      </c>
      <c r="T105" s="5" t="s">
        <v>3</v>
      </c>
    </row>
    <row r="106" spans="2:20" ht="12" customHeight="1">
      <c r="B106" s="24" t="s">
        <v>345</v>
      </c>
      <c r="C106" s="21" t="str">
        <f>LOOKUP(E106,{0,150,300,450,600,750,900;"0","1","2","3","4","5","6"})</f>
        <v>0</v>
      </c>
      <c r="D106" s="33" t="s">
        <v>346</v>
      </c>
      <c r="E106" s="34">
        <v>0</v>
      </c>
      <c r="F106" s="72"/>
      <c r="G106" s="24" t="s">
        <v>345</v>
      </c>
      <c r="H106" s="21" t="str">
        <f>LOOKUP(J106,{0,150,300,450,600,750,900;"0","1","2","3","4","5","6"})</f>
        <v>0</v>
      </c>
      <c r="I106" s="33" t="s">
        <v>346</v>
      </c>
      <c r="J106" s="34">
        <v>0</v>
      </c>
      <c r="L106" s="24" t="s">
        <v>345</v>
      </c>
      <c r="M106" s="21" t="str">
        <f>LOOKUP(O106,{0,150,300,450,600,750,900;"0","1","2","3","4","5","6"})</f>
        <v>0</v>
      </c>
      <c r="N106" s="33" t="s">
        <v>346</v>
      </c>
      <c r="O106" s="34">
        <v>0</v>
      </c>
      <c r="P106" s="72"/>
      <c r="Q106" s="24" t="s">
        <v>345</v>
      </c>
      <c r="R106" s="21" t="str">
        <f>LOOKUP(T106,{0,150,300,450,600,750,900;"0","1","2","3","4","5","6"})</f>
        <v>0</v>
      </c>
      <c r="S106" s="33" t="s">
        <v>346</v>
      </c>
      <c r="T106" s="34">
        <v>0</v>
      </c>
    </row>
    <row r="107" spans="2:20" ht="12" customHeight="1">
      <c r="B107" s="24" t="s">
        <v>347</v>
      </c>
      <c r="C107" s="21" t="str">
        <f>LOOKUP(C108,{0,201,401,601,901,1201,1501;"黑色","绿色","蓝色","紫色","红色","橙色","金色"})</f>
        <v>黑色</v>
      </c>
      <c r="D107" s="33" t="s">
        <v>348</v>
      </c>
      <c r="E107" s="36">
        <v>16</v>
      </c>
      <c r="F107" s="72"/>
      <c r="G107" s="24" t="s">
        <v>347</v>
      </c>
      <c r="H107" s="21" t="str">
        <f>LOOKUP(H108,{0,201,401,601,901,1201,1501;"黑色","绿色","蓝色","紫色","红色","橙色","金色"})</f>
        <v>绿色</v>
      </c>
      <c r="I107" s="33" t="s">
        <v>348</v>
      </c>
      <c r="J107" s="36">
        <v>16</v>
      </c>
      <c r="L107" s="24" t="s">
        <v>347</v>
      </c>
      <c r="M107" s="21" t="str">
        <f>LOOKUP(M108,{0,201,401,601,901,1201,1501;"黑色","绿色","蓝色","紫色","红色","橙色","金色"})</f>
        <v>蓝色</v>
      </c>
      <c r="N107" s="33" t="s">
        <v>348</v>
      </c>
      <c r="O107" s="36">
        <v>32</v>
      </c>
      <c r="P107" s="72"/>
      <c r="Q107" s="24" t="s">
        <v>347</v>
      </c>
      <c r="R107" s="21" t="str">
        <f>LOOKUP(R108,{0,201,401,601,901,1201,1501;"黑色","绿色","蓝色","紫色","红色","橙色","金色"})</f>
        <v>紫色</v>
      </c>
      <c r="S107" s="33" t="s">
        <v>348</v>
      </c>
      <c r="T107" s="36">
        <v>32</v>
      </c>
    </row>
    <row r="108" spans="2:20" ht="12" customHeight="1">
      <c r="B108" s="24" t="s">
        <v>349</v>
      </c>
      <c r="C108" s="21">
        <f>C116+E106</f>
        <v>200</v>
      </c>
      <c r="D108" s="33" t="s">
        <v>350</v>
      </c>
      <c r="E108" s="36">
        <v>4</v>
      </c>
      <c r="F108" s="72"/>
      <c r="G108" s="24" t="s">
        <v>349</v>
      </c>
      <c r="H108" s="21">
        <f>H116+J106</f>
        <v>400</v>
      </c>
      <c r="I108" s="33" t="s">
        <v>350</v>
      </c>
      <c r="J108" s="36">
        <v>4</v>
      </c>
      <c r="L108" s="24" t="s">
        <v>349</v>
      </c>
      <c r="M108" s="21">
        <f>M116+O106</f>
        <v>600</v>
      </c>
      <c r="N108" s="33" t="s">
        <v>350</v>
      </c>
      <c r="O108" s="36">
        <v>8</v>
      </c>
      <c r="P108" s="72"/>
      <c r="Q108" s="24" t="s">
        <v>349</v>
      </c>
      <c r="R108" s="21">
        <f>R116+T106</f>
        <v>800</v>
      </c>
      <c r="S108" s="33" t="s">
        <v>350</v>
      </c>
      <c r="T108" s="36">
        <v>8</v>
      </c>
    </row>
    <row r="109" spans="2:20" ht="12" customHeight="1">
      <c r="B109" s="26" t="s">
        <v>351</v>
      </c>
      <c r="C109" s="27">
        <f>C108*20</f>
        <v>4000</v>
      </c>
      <c r="D109" s="39" t="s">
        <v>352</v>
      </c>
      <c r="E109" s="40">
        <f>C108</f>
        <v>200</v>
      </c>
      <c r="F109" s="72"/>
      <c r="G109" s="26" t="s">
        <v>351</v>
      </c>
      <c r="H109" s="27">
        <f>H108*20</f>
        <v>8000</v>
      </c>
      <c r="I109" s="39" t="s">
        <v>352</v>
      </c>
      <c r="J109" s="40">
        <f>H108</f>
        <v>400</v>
      </c>
      <c r="L109" s="26" t="s">
        <v>351</v>
      </c>
      <c r="M109" s="27">
        <f>M108*20</f>
        <v>12000</v>
      </c>
      <c r="N109" s="39" t="s">
        <v>352</v>
      </c>
      <c r="O109" s="40">
        <f>M108</f>
        <v>600</v>
      </c>
      <c r="P109" s="72"/>
      <c r="Q109" s="26" t="s">
        <v>351</v>
      </c>
      <c r="R109" s="27">
        <f>R108*20</f>
        <v>16000</v>
      </c>
      <c r="S109" s="39" t="s">
        <v>352</v>
      </c>
      <c r="T109" s="40">
        <f>R108</f>
        <v>800</v>
      </c>
    </row>
    <row r="110" spans="2:20" ht="12" customHeight="1">
      <c r="B110" s="128" t="s">
        <v>641</v>
      </c>
      <c r="C110" s="129"/>
      <c r="D110" s="132" t="s">
        <v>642</v>
      </c>
      <c r="E110" s="133"/>
      <c r="F110" s="72"/>
      <c r="G110" s="128" t="s">
        <v>643</v>
      </c>
      <c r="H110" s="129"/>
      <c r="I110" s="132" t="s">
        <v>642</v>
      </c>
      <c r="J110" s="133"/>
      <c r="L110" s="128" t="s">
        <v>644</v>
      </c>
      <c r="M110" s="129"/>
      <c r="N110" s="132" t="s">
        <v>642</v>
      </c>
      <c r="O110" s="133"/>
      <c r="P110" s="72"/>
      <c r="Q110" s="128" t="s">
        <v>645</v>
      </c>
      <c r="R110" s="129"/>
      <c r="S110" s="132" t="s">
        <v>642</v>
      </c>
      <c r="T110" s="133"/>
    </row>
    <row r="111" spans="2:20" ht="12" customHeight="1">
      <c r="B111" s="128"/>
      <c r="C111" s="129"/>
      <c r="D111" s="132"/>
      <c r="E111" s="133"/>
      <c r="F111" s="72"/>
      <c r="G111" s="128"/>
      <c r="H111" s="129"/>
      <c r="I111" s="132"/>
      <c r="J111" s="133"/>
      <c r="L111" s="128"/>
      <c r="M111" s="129"/>
      <c r="N111" s="132"/>
      <c r="O111" s="133"/>
      <c r="P111" s="72"/>
      <c r="Q111" s="128"/>
      <c r="R111" s="129"/>
      <c r="S111" s="132"/>
      <c r="T111" s="133"/>
    </row>
    <row r="112" spans="2:20" ht="12" customHeight="1">
      <c r="B112" s="128"/>
      <c r="C112" s="129"/>
      <c r="D112" s="132"/>
      <c r="E112" s="133"/>
      <c r="F112" s="72"/>
      <c r="G112" s="128"/>
      <c r="H112" s="129"/>
      <c r="I112" s="132"/>
      <c r="J112" s="133"/>
      <c r="L112" s="128"/>
      <c r="M112" s="129"/>
      <c r="N112" s="132"/>
      <c r="O112" s="133"/>
      <c r="P112" s="72"/>
      <c r="Q112" s="128"/>
      <c r="R112" s="129"/>
      <c r="S112" s="132"/>
      <c r="T112" s="133"/>
    </row>
    <row r="113" spans="2:20" ht="12" customHeight="1">
      <c r="B113" s="128"/>
      <c r="C113" s="129"/>
      <c r="D113" s="132"/>
      <c r="E113" s="133"/>
      <c r="F113" s="72"/>
      <c r="G113" s="128"/>
      <c r="H113" s="129"/>
      <c r="I113" s="132"/>
      <c r="J113" s="133"/>
      <c r="L113" s="128"/>
      <c r="M113" s="129"/>
      <c r="N113" s="132"/>
      <c r="O113" s="133"/>
      <c r="P113" s="72"/>
      <c r="Q113" s="128"/>
      <c r="R113" s="129"/>
      <c r="S113" s="132"/>
      <c r="T113" s="133"/>
    </row>
    <row r="114" spans="2:20" ht="12" customHeight="1">
      <c r="B114" s="128"/>
      <c r="C114" s="129"/>
      <c r="D114" s="132"/>
      <c r="E114" s="133"/>
      <c r="F114" s="72"/>
      <c r="G114" s="128"/>
      <c r="H114" s="129"/>
      <c r="I114" s="132"/>
      <c r="J114" s="133"/>
      <c r="L114" s="128"/>
      <c r="M114" s="129"/>
      <c r="N114" s="132"/>
      <c r="O114" s="133"/>
      <c r="P114" s="72"/>
      <c r="Q114" s="128"/>
      <c r="R114" s="129"/>
      <c r="S114" s="132"/>
      <c r="T114" s="133"/>
    </row>
    <row r="115" spans="2:20" ht="12" customHeight="1">
      <c r="B115" s="130"/>
      <c r="C115" s="131"/>
      <c r="D115" s="132"/>
      <c r="E115" s="133"/>
      <c r="F115" s="72"/>
      <c r="G115" s="130"/>
      <c r="H115" s="131"/>
      <c r="I115" s="132"/>
      <c r="J115" s="133"/>
      <c r="L115" s="130"/>
      <c r="M115" s="131"/>
      <c r="N115" s="132"/>
      <c r="O115" s="133"/>
      <c r="P115" s="72"/>
      <c r="Q115" s="130"/>
      <c r="R115" s="131"/>
      <c r="S115" s="132"/>
      <c r="T115" s="133"/>
    </row>
    <row r="116" spans="2:20" ht="12" customHeight="1">
      <c r="B116" s="26" t="s">
        <v>361</v>
      </c>
      <c r="C116" s="28">
        <v>200</v>
      </c>
      <c r="D116" s="134"/>
      <c r="E116" s="135"/>
      <c r="F116" s="72"/>
      <c r="G116" s="26" t="s">
        <v>361</v>
      </c>
      <c r="H116" s="28">
        <v>400</v>
      </c>
      <c r="I116" s="134"/>
      <c r="J116" s="135"/>
      <c r="L116" s="26" t="s">
        <v>361</v>
      </c>
      <c r="M116" s="28">
        <v>600</v>
      </c>
      <c r="N116" s="134"/>
      <c r="O116" s="135"/>
      <c r="P116" s="72"/>
      <c r="Q116" s="26" t="s">
        <v>361</v>
      </c>
      <c r="R116" s="28">
        <v>800</v>
      </c>
      <c r="S116" s="134"/>
      <c r="T116" s="135"/>
    </row>
    <row r="117" spans="2:20" ht="12" customHeight="1">
      <c r="B117" s="122" t="s">
        <v>416</v>
      </c>
      <c r="C117" s="123"/>
      <c r="D117" s="123"/>
      <c r="E117" s="124"/>
      <c r="F117" s="72"/>
      <c r="G117" s="122" t="s">
        <v>416</v>
      </c>
      <c r="H117" s="123"/>
      <c r="I117" s="123"/>
      <c r="J117" s="124"/>
      <c r="L117" s="122" t="s">
        <v>416</v>
      </c>
      <c r="M117" s="123"/>
      <c r="N117" s="123"/>
      <c r="O117" s="124"/>
      <c r="P117" s="72"/>
      <c r="Q117" s="122" t="s">
        <v>416</v>
      </c>
      <c r="R117" s="123"/>
      <c r="S117" s="123"/>
      <c r="T117" s="124"/>
    </row>
    <row r="118" spans="2:20" ht="12" customHeight="1">
      <c r="B118" s="125"/>
      <c r="C118" s="126"/>
      <c r="D118" s="126"/>
      <c r="E118" s="127"/>
      <c r="F118" s="72"/>
      <c r="G118" s="125"/>
      <c r="H118" s="126"/>
      <c r="I118" s="126"/>
      <c r="J118" s="127"/>
      <c r="L118" s="125"/>
      <c r="M118" s="126"/>
      <c r="N118" s="126"/>
      <c r="O118" s="127"/>
      <c r="P118" s="72"/>
      <c r="Q118" s="125"/>
      <c r="R118" s="126"/>
      <c r="S118" s="126"/>
      <c r="T118" s="127"/>
    </row>
    <row r="119" spans="2:20" ht="12" customHeight="1">
      <c r="B119" s="125"/>
      <c r="C119" s="126"/>
      <c r="D119" s="126"/>
      <c r="E119" s="127"/>
      <c r="F119" s="72"/>
      <c r="G119" s="125"/>
      <c r="H119" s="126"/>
      <c r="I119" s="126"/>
      <c r="J119" s="127"/>
      <c r="L119" s="125"/>
      <c r="M119" s="126"/>
      <c r="N119" s="126"/>
      <c r="O119" s="127"/>
      <c r="P119" s="72"/>
      <c r="Q119" s="125"/>
      <c r="R119" s="126"/>
      <c r="S119" s="126"/>
      <c r="T119" s="127"/>
    </row>
    <row r="120" spans="2:20" ht="12" customHeight="1">
      <c r="B120" s="125"/>
      <c r="C120" s="126"/>
      <c r="D120" s="126"/>
      <c r="E120" s="127"/>
      <c r="F120" s="72"/>
      <c r="G120" s="125"/>
      <c r="H120" s="126"/>
      <c r="I120" s="126"/>
      <c r="J120" s="127"/>
      <c r="L120" s="125"/>
      <c r="M120" s="126"/>
      <c r="N120" s="126"/>
      <c r="O120" s="127"/>
      <c r="P120" s="72"/>
      <c r="Q120" s="125"/>
      <c r="R120" s="126"/>
      <c r="S120" s="126"/>
      <c r="T120" s="127"/>
    </row>
    <row r="121" spans="2:20" ht="12" customHeight="1">
      <c r="B121" s="125"/>
      <c r="C121" s="126"/>
      <c r="D121" s="126"/>
      <c r="E121" s="127"/>
      <c r="F121" s="72"/>
      <c r="G121" s="125"/>
      <c r="H121" s="126"/>
      <c r="I121" s="126"/>
      <c r="J121" s="127"/>
      <c r="L121" s="125"/>
      <c r="M121" s="126"/>
      <c r="N121" s="126"/>
      <c r="O121" s="127"/>
      <c r="P121" s="72"/>
      <c r="Q121" s="125"/>
      <c r="R121" s="126"/>
      <c r="S121" s="126"/>
      <c r="T121" s="127"/>
    </row>
    <row r="122" spans="2:20" ht="12" customHeight="1">
      <c r="B122" s="125"/>
      <c r="C122" s="126"/>
      <c r="D122" s="126"/>
      <c r="E122" s="127"/>
      <c r="F122" s="72"/>
      <c r="G122" s="125"/>
      <c r="H122" s="126"/>
      <c r="I122" s="126"/>
      <c r="J122" s="127"/>
      <c r="L122" s="125"/>
      <c r="M122" s="126"/>
      <c r="N122" s="126"/>
      <c r="O122" s="127"/>
      <c r="P122" s="72"/>
      <c r="Q122" s="125"/>
      <c r="R122" s="126"/>
      <c r="S122" s="126"/>
      <c r="T122" s="127"/>
    </row>
    <row r="123" spans="2:20" ht="12" customHeight="1">
      <c r="B123" s="125"/>
      <c r="C123" s="126"/>
      <c r="D123" s="126"/>
      <c r="E123" s="127"/>
      <c r="F123" s="72"/>
      <c r="G123" s="125"/>
      <c r="H123" s="126"/>
      <c r="I123" s="126"/>
      <c r="J123" s="127"/>
      <c r="L123" s="125"/>
      <c r="M123" s="126"/>
      <c r="N123" s="126"/>
      <c r="O123" s="127"/>
      <c r="P123" s="72"/>
      <c r="Q123" s="125"/>
      <c r="R123" s="126"/>
      <c r="S123" s="126"/>
      <c r="T123" s="127"/>
    </row>
    <row r="124" spans="2:20" ht="12" customHeight="1">
      <c r="B124" s="125"/>
      <c r="C124" s="126"/>
      <c r="D124" s="126"/>
      <c r="E124" s="127"/>
      <c r="F124" s="72"/>
      <c r="G124" s="125"/>
      <c r="H124" s="126"/>
      <c r="I124" s="126"/>
      <c r="J124" s="127"/>
      <c r="L124" s="125"/>
      <c r="M124" s="126"/>
      <c r="N124" s="126"/>
      <c r="O124" s="127"/>
      <c r="P124" s="72"/>
      <c r="Q124" s="125"/>
      <c r="R124" s="126"/>
      <c r="S124" s="126"/>
      <c r="T124" s="127"/>
    </row>
    <row r="125" spans="2:20" ht="12" customHeight="1">
      <c r="B125" s="125"/>
      <c r="C125" s="126"/>
      <c r="D125" s="126"/>
      <c r="E125" s="127"/>
      <c r="F125" s="72"/>
      <c r="G125" s="125"/>
      <c r="H125" s="126"/>
      <c r="I125" s="126"/>
      <c r="J125" s="127"/>
      <c r="L125" s="125"/>
      <c r="M125" s="126"/>
      <c r="N125" s="126"/>
      <c r="O125" s="127"/>
      <c r="P125" s="72"/>
      <c r="Q125" s="125"/>
      <c r="R125" s="126"/>
      <c r="S125" s="126"/>
      <c r="T125" s="127"/>
    </row>
    <row r="126" spans="2:20" ht="12" customHeight="1">
      <c r="B126" s="125"/>
      <c r="C126" s="126"/>
      <c r="D126" s="126"/>
      <c r="E126" s="127"/>
      <c r="F126" s="72"/>
      <c r="G126" s="125"/>
      <c r="H126" s="126"/>
      <c r="I126" s="126"/>
      <c r="J126" s="127"/>
      <c r="L126" s="125"/>
      <c r="M126" s="126"/>
      <c r="N126" s="126"/>
      <c r="O126" s="127"/>
      <c r="P126" s="72"/>
      <c r="Q126" s="125"/>
      <c r="R126" s="126"/>
      <c r="S126" s="126"/>
      <c r="T126" s="127"/>
    </row>
    <row r="127" spans="2:20" ht="12" customHeight="1">
      <c r="B127" s="125"/>
      <c r="C127" s="126"/>
      <c r="D127" s="126"/>
      <c r="E127" s="127"/>
      <c r="F127" s="72"/>
      <c r="G127" s="125"/>
      <c r="H127" s="126"/>
      <c r="I127" s="126"/>
      <c r="J127" s="127"/>
      <c r="L127" s="125"/>
      <c r="M127" s="126"/>
      <c r="N127" s="126"/>
      <c r="O127" s="127"/>
      <c r="P127" s="72"/>
      <c r="Q127" s="125"/>
      <c r="R127" s="126"/>
      <c r="S127" s="126"/>
      <c r="T127" s="127"/>
    </row>
    <row r="128" spans="2:20" ht="12" customHeight="1">
      <c r="B128" s="119" t="s">
        <v>421</v>
      </c>
      <c r="C128" s="120"/>
      <c r="D128" s="120"/>
      <c r="E128" s="121"/>
      <c r="F128" s="72"/>
      <c r="G128" s="119" t="s">
        <v>421</v>
      </c>
      <c r="H128" s="120"/>
      <c r="I128" s="120"/>
      <c r="J128" s="121"/>
      <c r="L128" s="119" t="s">
        <v>421</v>
      </c>
      <c r="M128" s="120"/>
      <c r="N128" s="120"/>
      <c r="O128" s="121"/>
      <c r="P128" s="72"/>
      <c r="Q128" s="119" t="s">
        <v>421</v>
      </c>
      <c r="R128" s="120"/>
      <c r="S128" s="120"/>
      <c r="T128" s="121"/>
    </row>
    <row r="130" spans="2:20" ht="12" customHeight="1">
      <c r="B130" s="22" t="s">
        <v>343</v>
      </c>
      <c r="C130" s="23" t="s">
        <v>185</v>
      </c>
      <c r="D130" s="29" t="s">
        <v>344</v>
      </c>
      <c r="E130" s="5" t="s">
        <v>3</v>
      </c>
      <c r="F130" s="72"/>
      <c r="G130" s="22" t="s">
        <v>343</v>
      </c>
      <c r="H130" s="23" t="s">
        <v>203</v>
      </c>
      <c r="I130" s="29" t="s">
        <v>344</v>
      </c>
      <c r="J130" s="5" t="s">
        <v>3</v>
      </c>
      <c r="L130" s="22" t="s">
        <v>343</v>
      </c>
      <c r="M130" s="23" t="s">
        <v>127</v>
      </c>
      <c r="N130" s="29" t="s">
        <v>344</v>
      </c>
      <c r="O130" s="5" t="s">
        <v>3</v>
      </c>
      <c r="Q130" s="22" t="s">
        <v>343</v>
      </c>
      <c r="R130" s="23" t="s">
        <v>225</v>
      </c>
      <c r="S130" s="29" t="s">
        <v>344</v>
      </c>
      <c r="T130" s="5" t="s">
        <v>3</v>
      </c>
    </row>
    <row r="131" spans="2:20" ht="12" customHeight="1">
      <c r="B131" s="24" t="s">
        <v>345</v>
      </c>
      <c r="C131" s="21" t="str">
        <f>LOOKUP(E131,{0,150,300,450,600,750,900;"0","1","2","3","4","5","6"})</f>
        <v>0</v>
      </c>
      <c r="D131" s="33" t="s">
        <v>346</v>
      </c>
      <c r="E131" s="34">
        <v>0</v>
      </c>
      <c r="F131" s="72"/>
      <c r="G131" s="24" t="s">
        <v>345</v>
      </c>
      <c r="H131" s="21" t="str">
        <f>LOOKUP(J131,{0,150,300,450,600,750,900;"0","1","2","3","4","5","6"})</f>
        <v>0</v>
      </c>
      <c r="I131" s="33" t="s">
        <v>346</v>
      </c>
      <c r="J131" s="34">
        <v>0</v>
      </c>
      <c r="L131" s="24" t="s">
        <v>345</v>
      </c>
      <c r="M131" s="21" t="str">
        <f>LOOKUP(O131,{0,150,300,450,600,750,900;"0","1","2","3","4","5","6"})</f>
        <v>0</v>
      </c>
      <c r="N131" s="33" t="s">
        <v>346</v>
      </c>
      <c r="O131" s="34">
        <v>0</v>
      </c>
      <c r="Q131" s="24" t="s">
        <v>345</v>
      </c>
      <c r="R131" s="21" t="str">
        <f>LOOKUP(T131,{0,150,300,450,600,750,900;"0","1","2","3","4","5","6"})</f>
        <v>4</v>
      </c>
      <c r="S131" s="33" t="s">
        <v>346</v>
      </c>
      <c r="T131" s="34">
        <v>600</v>
      </c>
    </row>
    <row r="132" spans="2:20" ht="12" customHeight="1">
      <c r="B132" s="24" t="s">
        <v>347</v>
      </c>
      <c r="C132" s="21" t="str">
        <f>LOOKUP(C133,{0,201,401,601,901,1201,1501;"黑色","绿色","蓝色","紫色","红色","橙色","金色"})</f>
        <v>红色</v>
      </c>
      <c r="D132" s="33" t="s">
        <v>348</v>
      </c>
      <c r="E132" s="36">
        <v>64</v>
      </c>
      <c r="F132" s="72"/>
      <c r="G132" s="24" t="s">
        <v>347</v>
      </c>
      <c r="H132" s="21" t="str">
        <f>LOOKUP(H133,{0,201,401,601,901,1201,1501;"黑色","绿色","蓝色","紫色","红色","橙色","金色"})</f>
        <v>红色</v>
      </c>
      <c r="I132" s="33" t="s">
        <v>348</v>
      </c>
      <c r="J132" s="36">
        <v>64</v>
      </c>
      <c r="L132" s="24" t="s">
        <v>347</v>
      </c>
      <c r="M132" s="21" t="str">
        <f>LOOKUP(M133,{0,201,401,601,901,1201,1501;"黑色","绿色","蓝色","紫色","红色","橙色","金色"})</f>
        <v>蓝色</v>
      </c>
      <c r="N132" s="33" t="s">
        <v>348</v>
      </c>
      <c r="O132" s="36">
        <v>100</v>
      </c>
      <c r="Q132" s="24" t="s">
        <v>347</v>
      </c>
      <c r="R132" s="21" t="str">
        <f>LOOKUP(R133,{0,201,401,601,901,1201,1501;"黑色","绿色","蓝色","紫色","红色","橙色","金色"})</f>
        <v>金色</v>
      </c>
      <c r="S132" s="33" t="s">
        <v>348</v>
      </c>
      <c r="T132" s="36">
        <v>10</v>
      </c>
    </row>
    <row r="133" spans="2:20" ht="12" customHeight="1">
      <c r="B133" s="24" t="s">
        <v>349</v>
      </c>
      <c r="C133" s="21">
        <f>C141+E131</f>
        <v>1000</v>
      </c>
      <c r="D133" s="33" t="s">
        <v>350</v>
      </c>
      <c r="E133" s="36">
        <v>16</v>
      </c>
      <c r="F133" s="72"/>
      <c r="G133" s="24" t="s">
        <v>349</v>
      </c>
      <c r="H133" s="21">
        <f>H141+J131</f>
        <v>1200</v>
      </c>
      <c r="I133" s="33" t="s">
        <v>350</v>
      </c>
      <c r="J133" s="36">
        <v>16</v>
      </c>
      <c r="L133" s="24" t="s">
        <v>349</v>
      </c>
      <c r="M133" s="21">
        <f>M141+O131</f>
        <v>600</v>
      </c>
      <c r="N133" s="33" t="s">
        <v>350</v>
      </c>
      <c r="O133" s="36">
        <v>30</v>
      </c>
      <c r="Q133" s="24" t="s">
        <v>349</v>
      </c>
      <c r="R133" s="21">
        <f>R141+T131</f>
        <v>1800</v>
      </c>
      <c r="S133" s="33" t="s">
        <v>350</v>
      </c>
      <c r="T133" s="36">
        <v>25</v>
      </c>
    </row>
    <row r="134" spans="2:20" ht="12" customHeight="1">
      <c r="B134" s="26" t="s">
        <v>351</v>
      </c>
      <c r="C134" s="27">
        <f>C133*20</f>
        <v>20000</v>
      </c>
      <c r="D134" s="39" t="s">
        <v>352</v>
      </c>
      <c r="E134" s="40">
        <f>C133</f>
        <v>1000</v>
      </c>
      <c r="F134" s="72"/>
      <c r="G134" s="26" t="s">
        <v>351</v>
      </c>
      <c r="H134" s="27">
        <f>H133*20</f>
        <v>24000</v>
      </c>
      <c r="I134" s="39" t="s">
        <v>352</v>
      </c>
      <c r="J134" s="40">
        <f>H133</f>
        <v>1200</v>
      </c>
      <c r="L134" s="26" t="s">
        <v>351</v>
      </c>
      <c r="M134" s="27">
        <f>M133*20</f>
        <v>12000</v>
      </c>
      <c r="N134" s="39" t="s">
        <v>352</v>
      </c>
      <c r="O134" s="40">
        <f>M133</f>
        <v>600</v>
      </c>
      <c r="Q134" s="26" t="s">
        <v>351</v>
      </c>
      <c r="R134" s="27">
        <f>R133*20</f>
        <v>36000</v>
      </c>
      <c r="S134" s="39" t="s">
        <v>352</v>
      </c>
      <c r="T134" s="40">
        <f>R133</f>
        <v>1800</v>
      </c>
    </row>
    <row r="135" spans="2:20" ht="12" customHeight="1">
      <c r="B135" s="128" t="s">
        <v>646</v>
      </c>
      <c r="C135" s="129"/>
      <c r="D135" s="132" t="s">
        <v>642</v>
      </c>
      <c r="E135" s="133"/>
      <c r="F135" s="72"/>
      <c r="G135" s="128" t="s">
        <v>647</v>
      </c>
      <c r="H135" s="129"/>
      <c r="I135" s="132" t="s">
        <v>642</v>
      </c>
      <c r="J135" s="133"/>
      <c r="L135" s="128" t="s">
        <v>648</v>
      </c>
      <c r="M135" s="129"/>
      <c r="N135" s="132" t="s">
        <v>649</v>
      </c>
      <c r="O135" s="133"/>
      <c r="Q135" s="128" t="s">
        <v>650</v>
      </c>
      <c r="R135" s="129"/>
      <c r="S135" s="132" t="s">
        <v>651</v>
      </c>
      <c r="T135" s="133"/>
    </row>
    <row r="136" spans="2:20" ht="12" customHeight="1">
      <c r="B136" s="128"/>
      <c r="C136" s="129"/>
      <c r="D136" s="132"/>
      <c r="E136" s="133"/>
      <c r="F136" s="72"/>
      <c r="G136" s="128"/>
      <c r="H136" s="129"/>
      <c r="I136" s="132"/>
      <c r="J136" s="133"/>
      <c r="L136" s="128"/>
      <c r="M136" s="129"/>
      <c r="N136" s="132"/>
      <c r="O136" s="133"/>
      <c r="Q136" s="128"/>
      <c r="R136" s="129"/>
      <c r="S136" s="132"/>
      <c r="T136" s="133"/>
    </row>
    <row r="137" spans="2:20" ht="12" customHeight="1">
      <c r="B137" s="128"/>
      <c r="C137" s="129"/>
      <c r="D137" s="132"/>
      <c r="E137" s="133"/>
      <c r="F137" s="72"/>
      <c r="G137" s="128"/>
      <c r="H137" s="129"/>
      <c r="I137" s="132"/>
      <c r="J137" s="133"/>
      <c r="L137" s="128"/>
      <c r="M137" s="129"/>
      <c r="N137" s="132"/>
      <c r="O137" s="133"/>
      <c r="Q137" s="128"/>
      <c r="R137" s="129"/>
      <c r="S137" s="132"/>
      <c r="T137" s="133"/>
    </row>
    <row r="138" spans="2:20" ht="12" customHeight="1">
      <c r="B138" s="128"/>
      <c r="C138" s="129"/>
      <c r="D138" s="132"/>
      <c r="E138" s="133"/>
      <c r="F138" s="72"/>
      <c r="G138" s="128"/>
      <c r="H138" s="129"/>
      <c r="I138" s="132"/>
      <c r="J138" s="133"/>
      <c r="L138" s="128"/>
      <c r="M138" s="129"/>
      <c r="N138" s="132"/>
      <c r="O138" s="133"/>
      <c r="Q138" s="128"/>
      <c r="R138" s="129"/>
      <c r="S138" s="132"/>
      <c r="T138" s="133"/>
    </row>
    <row r="139" spans="2:20" ht="12" customHeight="1">
      <c r="B139" s="128"/>
      <c r="C139" s="129"/>
      <c r="D139" s="132"/>
      <c r="E139" s="133"/>
      <c r="F139" s="72"/>
      <c r="G139" s="128"/>
      <c r="H139" s="129"/>
      <c r="I139" s="132"/>
      <c r="J139" s="133"/>
      <c r="L139" s="128"/>
      <c r="M139" s="129"/>
      <c r="N139" s="132"/>
      <c r="O139" s="133"/>
      <c r="Q139" s="128"/>
      <c r="R139" s="129"/>
      <c r="S139" s="132"/>
      <c r="T139" s="133"/>
    </row>
    <row r="140" spans="2:20" ht="12" customHeight="1">
      <c r="B140" s="130"/>
      <c r="C140" s="131"/>
      <c r="D140" s="132"/>
      <c r="E140" s="133"/>
      <c r="F140" s="72"/>
      <c r="G140" s="130"/>
      <c r="H140" s="131"/>
      <c r="I140" s="132"/>
      <c r="J140" s="133"/>
      <c r="L140" s="130"/>
      <c r="M140" s="131"/>
      <c r="N140" s="132"/>
      <c r="O140" s="133"/>
      <c r="Q140" s="130"/>
      <c r="R140" s="131"/>
      <c r="S140" s="132"/>
      <c r="T140" s="133"/>
    </row>
    <row r="141" spans="2:20" ht="12" customHeight="1">
      <c r="B141" s="26" t="s">
        <v>361</v>
      </c>
      <c r="C141" s="28">
        <v>1000</v>
      </c>
      <c r="D141" s="134"/>
      <c r="E141" s="135"/>
      <c r="F141" s="72"/>
      <c r="G141" s="26" t="s">
        <v>361</v>
      </c>
      <c r="H141" s="28">
        <v>1200</v>
      </c>
      <c r="I141" s="134"/>
      <c r="J141" s="135"/>
      <c r="L141" s="26" t="s">
        <v>361</v>
      </c>
      <c r="M141" s="28">
        <v>600</v>
      </c>
      <c r="N141" s="134"/>
      <c r="O141" s="135"/>
      <c r="Q141" s="26" t="s">
        <v>361</v>
      </c>
      <c r="R141" s="28">
        <v>1200</v>
      </c>
      <c r="S141" s="134"/>
      <c r="T141" s="135"/>
    </row>
    <row r="142" spans="2:20" ht="12" customHeight="1">
      <c r="B142" s="122" t="s">
        <v>416</v>
      </c>
      <c r="C142" s="123"/>
      <c r="D142" s="123"/>
      <c r="E142" s="124"/>
      <c r="F142" s="72"/>
      <c r="G142" s="122" t="s">
        <v>416</v>
      </c>
      <c r="H142" s="123"/>
      <c r="I142" s="123"/>
      <c r="J142" s="124"/>
      <c r="L142" s="122" t="s">
        <v>652</v>
      </c>
      <c r="M142" s="123"/>
      <c r="N142" s="123"/>
      <c r="O142" s="124"/>
      <c r="Q142" s="122" t="s">
        <v>416</v>
      </c>
      <c r="R142" s="123"/>
      <c r="S142" s="123"/>
      <c r="T142" s="124"/>
    </row>
    <row r="143" spans="2:20" ht="12" customHeight="1">
      <c r="B143" s="125"/>
      <c r="C143" s="126"/>
      <c r="D143" s="126"/>
      <c r="E143" s="127"/>
      <c r="F143" s="72"/>
      <c r="G143" s="125"/>
      <c r="H143" s="126"/>
      <c r="I143" s="126"/>
      <c r="J143" s="127"/>
      <c r="L143" s="125"/>
      <c r="M143" s="126"/>
      <c r="N143" s="126"/>
      <c r="O143" s="127"/>
      <c r="Q143" s="125"/>
      <c r="R143" s="126"/>
      <c r="S143" s="126"/>
      <c r="T143" s="127"/>
    </row>
    <row r="144" spans="2:20" ht="12" customHeight="1">
      <c r="B144" s="125"/>
      <c r="C144" s="126"/>
      <c r="D144" s="126"/>
      <c r="E144" s="127"/>
      <c r="F144" s="72"/>
      <c r="G144" s="125"/>
      <c r="H144" s="126"/>
      <c r="I144" s="126"/>
      <c r="J144" s="127"/>
      <c r="L144" s="125"/>
      <c r="M144" s="126"/>
      <c r="N144" s="126"/>
      <c r="O144" s="127"/>
      <c r="Q144" s="125"/>
      <c r="R144" s="126"/>
      <c r="S144" s="126"/>
      <c r="T144" s="127"/>
    </row>
    <row r="145" spans="2:20" ht="12" customHeight="1">
      <c r="B145" s="125"/>
      <c r="C145" s="126"/>
      <c r="D145" s="126"/>
      <c r="E145" s="127"/>
      <c r="F145" s="72"/>
      <c r="G145" s="125"/>
      <c r="H145" s="126"/>
      <c r="I145" s="126"/>
      <c r="J145" s="127"/>
      <c r="L145" s="125"/>
      <c r="M145" s="126"/>
      <c r="N145" s="126"/>
      <c r="O145" s="127"/>
      <c r="Q145" s="125"/>
      <c r="R145" s="126"/>
      <c r="S145" s="126"/>
      <c r="T145" s="127"/>
    </row>
    <row r="146" spans="2:20" ht="12" customHeight="1">
      <c r="B146" s="125"/>
      <c r="C146" s="126"/>
      <c r="D146" s="126"/>
      <c r="E146" s="127"/>
      <c r="F146" s="72"/>
      <c r="G146" s="125"/>
      <c r="H146" s="126"/>
      <c r="I146" s="126"/>
      <c r="J146" s="127"/>
      <c r="L146" s="125"/>
      <c r="M146" s="126"/>
      <c r="N146" s="126"/>
      <c r="O146" s="127"/>
      <c r="Q146" s="125"/>
      <c r="R146" s="126"/>
      <c r="S146" s="126"/>
      <c r="T146" s="127"/>
    </row>
    <row r="147" spans="2:20" ht="12" customHeight="1">
      <c r="B147" s="125"/>
      <c r="C147" s="126"/>
      <c r="D147" s="126"/>
      <c r="E147" s="127"/>
      <c r="F147" s="72"/>
      <c r="G147" s="125"/>
      <c r="H147" s="126"/>
      <c r="I147" s="126"/>
      <c r="J147" s="127"/>
      <c r="L147" s="125"/>
      <c r="M147" s="126"/>
      <c r="N147" s="126"/>
      <c r="O147" s="127"/>
      <c r="Q147" s="125"/>
      <c r="R147" s="126"/>
      <c r="S147" s="126"/>
      <c r="T147" s="127"/>
    </row>
    <row r="148" spans="2:20" ht="12" customHeight="1">
      <c r="B148" s="125"/>
      <c r="C148" s="126"/>
      <c r="D148" s="126"/>
      <c r="E148" s="127"/>
      <c r="F148" s="72"/>
      <c r="G148" s="125"/>
      <c r="H148" s="126"/>
      <c r="I148" s="126"/>
      <c r="J148" s="127"/>
      <c r="L148" s="125"/>
      <c r="M148" s="126"/>
      <c r="N148" s="126"/>
      <c r="O148" s="127"/>
      <c r="Q148" s="125"/>
      <c r="R148" s="126"/>
      <c r="S148" s="126"/>
      <c r="T148" s="127"/>
    </row>
    <row r="149" spans="2:20" ht="12" customHeight="1">
      <c r="B149" s="125"/>
      <c r="C149" s="126"/>
      <c r="D149" s="126"/>
      <c r="E149" s="127"/>
      <c r="F149" s="72"/>
      <c r="G149" s="125"/>
      <c r="H149" s="126"/>
      <c r="I149" s="126"/>
      <c r="J149" s="127"/>
      <c r="L149" s="125"/>
      <c r="M149" s="126"/>
      <c r="N149" s="126"/>
      <c r="O149" s="127"/>
      <c r="Q149" s="125"/>
      <c r="R149" s="126"/>
      <c r="S149" s="126"/>
      <c r="T149" s="127"/>
    </row>
    <row r="150" spans="2:20" ht="12" customHeight="1">
      <c r="B150" s="125"/>
      <c r="C150" s="126"/>
      <c r="D150" s="126"/>
      <c r="E150" s="127"/>
      <c r="F150" s="72"/>
      <c r="G150" s="125"/>
      <c r="H150" s="126"/>
      <c r="I150" s="126"/>
      <c r="J150" s="127"/>
      <c r="L150" s="125"/>
      <c r="M150" s="126"/>
      <c r="N150" s="126"/>
      <c r="O150" s="127"/>
      <c r="Q150" s="125"/>
      <c r="R150" s="126"/>
      <c r="S150" s="126"/>
      <c r="T150" s="127"/>
    </row>
    <row r="151" spans="2:20" ht="12" customHeight="1">
      <c r="B151" s="125"/>
      <c r="C151" s="126"/>
      <c r="D151" s="126"/>
      <c r="E151" s="127"/>
      <c r="F151" s="72"/>
      <c r="G151" s="125"/>
      <c r="H151" s="126"/>
      <c r="I151" s="126"/>
      <c r="J151" s="127"/>
      <c r="L151" s="125"/>
      <c r="M151" s="126"/>
      <c r="N151" s="126"/>
      <c r="O151" s="127"/>
      <c r="Q151" s="125"/>
      <c r="R151" s="126"/>
      <c r="S151" s="126"/>
      <c r="T151" s="127"/>
    </row>
    <row r="152" spans="2:20" ht="12" customHeight="1">
      <c r="B152" s="125"/>
      <c r="C152" s="126"/>
      <c r="D152" s="126"/>
      <c r="E152" s="127"/>
      <c r="F152" s="72"/>
      <c r="G152" s="125"/>
      <c r="H152" s="126"/>
      <c r="I152" s="126"/>
      <c r="J152" s="127"/>
      <c r="L152" s="125"/>
      <c r="M152" s="126"/>
      <c r="N152" s="126"/>
      <c r="O152" s="127"/>
      <c r="Q152" s="125"/>
      <c r="R152" s="126"/>
      <c r="S152" s="126"/>
      <c r="T152" s="127"/>
    </row>
    <row r="153" spans="2:20" ht="12" customHeight="1">
      <c r="B153" s="119" t="s">
        <v>653</v>
      </c>
      <c r="C153" s="120"/>
      <c r="D153" s="120"/>
      <c r="E153" s="121"/>
      <c r="F153" s="72"/>
      <c r="G153" s="119" t="s">
        <v>653</v>
      </c>
      <c r="H153" s="120"/>
      <c r="I153" s="120"/>
      <c r="J153" s="121"/>
      <c r="L153" s="119" t="s">
        <v>434</v>
      </c>
      <c r="M153" s="120"/>
      <c r="N153" s="120"/>
      <c r="O153" s="121"/>
      <c r="Q153" s="119" t="s">
        <v>555</v>
      </c>
      <c r="R153" s="120"/>
      <c r="S153" s="120"/>
      <c r="T153" s="121"/>
    </row>
    <row r="156" spans="2:20" ht="12" customHeight="1">
      <c r="B156" s="22" t="s">
        <v>343</v>
      </c>
      <c r="C156" s="23" t="s">
        <v>158</v>
      </c>
      <c r="D156" s="29" t="s">
        <v>344</v>
      </c>
      <c r="E156" s="5" t="s">
        <v>3</v>
      </c>
      <c r="G156" s="22" t="s">
        <v>343</v>
      </c>
      <c r="H156" s="23" t="s">
        <v>209</v>
      </c>
      <c r="I156" s="29" t="s">
        <v>344</v>
      </c>
      <c r="J156" s="5" t="s">
        <v>3</v>
      </c>
      <c r="L156" s="2" t="s">
        <v>343</v>
      </c>
      <c r="M156" s="16" t="s">
        <v>13</v>
      </c>
      <c r="N156" s="4" t="s">
        <v>344</v>
      </c>
      <c r="O156" s="5" t="s">
        <v>3</v>
      </c>
      <c r="Q156" s="2" t="s">
        <v>343</v>
      </c>
      <c r="R156" s="16" t="s">
        <v>209</v>
      </c>
      <c r="S156" s="4" t="s">
        <v>344</v>
      </c>
      <c r="T156" s="5" t="s">
        <v>3</v>
      </c>
    </row>
    <row r="157" spans="2:20" ht="12" customHeight="1">
      <c r="B157" s="24" t="s">
        <v>345</v>
      </c>
      <c r="C157" s="21" t="str">
        <f>LOOKUP(E157,{0,150,300,450,600,750,900;"0","1","2","3","4","5","6"})</f>
        <v>0</v>
      </c>
      <c r="D157" s="33" t="s">
        <v>346</v>
      </c>
      <c r="E157" s="34">
        <v>0</v>
      </c>
      <c r="G157" s="24" t="s">
        <v>345</v>
      </c>
      <c r="H157" s="21" t="str">
        <f>LOOKUP(J157,{0,150,300,450,600,750,900;"0","1","2","3","4","5","6"})</f>
        <v>3</v>
      </c>
      <c r="I157" s="33" t="s">
        <v>346</v>
      </c>
      <c r="J157" s="34">
        <v>450</v>
      </c>
      <c r="L157" s="6" t="s">
        <v>345</v>
      </c>
      <c r="M157" s="7" t="str">
        <f>LOOKUP(O157,{0,150,300,450,600,750,900;"0","1","2","3","4","5","6"})</f>
        <v>0</v>
      </c>
      <c r="N157" s="8" t="s">
        <v>346</v>
      </c>
      <c r="O157" s="9">
        <v>0</v>
      </c>
      <c r="Q157" s="6" t="s">
        <v>345</v>
      </c>
      <c r="R157" s="7" t="str">
        <f>LOOKUP(T157,{0,150,300,450,600,750,900;"0","1","2","3","4","5","6"})</f>
        <v>3</v>
      </c>
      <c r="S157" s="8" t="s">
        <v>346</v>
      </c>
      <c r="T157" s="9">
        <v>450</v>
      </c>
    </row>
    <row r="158" spans="2:20" ht="12" customHeight="1">
      <c r="B158" s="24" t="s">
        <v>347</v>
      </c>
      <c r="C158" s="37" t="str">
        <f>LOOKUP(C159,{0,201,401,601,901,1201,1501;"黑色","绿色","蓝色","紫色","红色","橙色","金色"})</f>
        <v>紫色</v>
      </c>
      <c r="D158" s="33" t="s">
        <v>348</v>
      </c>
      <c r="E158" s="36">
        <v>7</v>
      </c>
      <c r="G158" s="24" t="s">
        <v>347</v>
      </c>
      <c r="H158" s="37" t="str">
        <f>LOOKUP(H159,{0,201,401,601,901,1201,1501;"黑色","绿色","蓝色","紫色","红色","橙色","金色"})</f>
        <v>橙色</v>
      </c>
      <c r="I158" s="33" t="s">
        <v>348</v>
      </c>
      <c r="J158" s="36">
        <v>35</v>
      </c>
      <c r="L158" s="6" t="s">
        <v>347</v>
      </c>
      <c r="M158" s="49" t="str">
        <f>LOOKUP(M159,{0,201,401,601,901,1201,1501;"黑色","绿色","蓝色","紫色","红色","橙色","金色"})</f>
        <v>黑色</v>
      </c>
      <c r="N158" s="8" t="s">
        <v>348</v>
      </c>
      <c r="O158" s="10">
        <v>0</v>
      </c>
      <c r="Q158" s="6" t="s">
        <v>347</v>
      </c>
      <c r="R158" s="49" t="str">
        <f>LOOKUP(R159,{0,201,401,601,901,1201,1501;"黑色","绿色","蓝色","紫色","红色","橙色","金色"})</f>
        <v>橙色</v>
      </c>
      <c r="S158" s="8" t="s">
        <v>348</v>
      </c>
      <c r="T158" s="10">
        <v>35</v>
      </c>
    </row>
    <row r="159" spans="2:20" ht="12" customHeight="1">
      <c r="B159" s="24" t="s">
        <v>349</v>
      </c>
      <c r="C159" s="21">
        <f>C167+E157</f>
        <v>900</v>
      </c>
      <c r="D159" s="33" t="s">
        <v>350</v>
      </c>
      <c r="E159" s="36">
        <v>10</v>
      </c>
      <c r="G159" s="24" t="s">
        <v>349</v>
      </c>
      <c r="H159" s="21">
        <f>H167+J157</f>
        <v>1450</v>
      </c>
      <c r="I159" s="33" t="s">
        <v>350</v>
      </c>
      <c r="J159" s="36">
        <v>100</v>
      </c>
      <c r="L159" s="6" t="s">
        <v>349</v>
      </c>
      <c r="M159" s="7">
        <f>M167+O157</f>
        <v>0</v>
      </c>
      <c r="N159" s="8" t="s">
        <v>350</v>
      </c>
      <c r="O159" s="10">
        <v>0</v>
      </c>
      <c r="Q159" s="6" t="s">
        <v>349</v>
      </c>
      <c r="R159" s="7">
        <f>R167+T157</f>
        <v>1450</v>
      </c>
      <c r="S159" s="8" t="s">
        <v>350</v>
      </c>
      <c r="T159" s="10">
        <v>100</v>
      </c>
    </row>
    <row r="160" spans="2:20" ht="12" customHeight="1">
      <c r="B160" s="26" t="s">
        <v>351</v>
      </c>
      <c r="C160" s="27">
        <f>C159*20</f>
        <v>18000</v>
      </c>
      <c r="D160" s="39" t="s">
        <v>352</v>
      </c>
      <c r="E160" s="40">
        <f>C159</f>
        <v>900</v>
      </c>
      <c r="G160" s="26" t="s">
        <v>351</v>
      </c>
      <c r="H160" s="27">
        <f>H159*20</f>
        <v>29000</v>
      </c>
      <c r="I160" s="39" t="s">
        <v>352</v>
      </c>
      <c r="J160" s="40">
        <f>H159</f>
        <v>1450</v>
      </c>
      <c r="L160" s="11" t="s">
        <v>351</v>
      </c>
      <c r="M160" s="12">
        <f>M159*20</f>
        <v>0</v>
      </c>
      <c r="N160" s="13" t="s">
        <v>352</v>
      </c>
      <c r="O160" s="14">
        <f>M159</f>
        <v>0</v>
      </c>
      <c r="Q160" s="11" t="s">
        <v>351</v>
      </c>
      <c r="R160" s="12">
        <f>R159*20</f>
        <v>29000</v>
      </c>
      <c r="S160" s="13" t="s">
        <v>352</v>
      </c>
      <c r="T160" s="14">
        <f>R159</f>
        <v>1450</v>
      </c>
    </row>
    <row r="161" spans="2:20" ht="12" customHeight="1">
      <c r="B161" s="128" t="s">
        <v>654</v>
      </c>
      <c r="C161" s="129"/>
      <c r="D161" s="132" t="s">
        <v>655</v>
      </c>
      <c r="E161" s="133"/>
      <c r="G161" s="128" t="s">
        <v>656</v>
      </c>
      <c r="H161" s="129"/>
      <c r="I161" s="132" t="s">
        <v>657</v>
      </c>
      <c r="J161" s="133"/>
      <c r="L161" s="128" t="s">
        <v>658</v>
      </c>
      <c r="M161" s="129"/>
      <c r="N161" s="132" t="s">
        <v>659</v>
      </c>
      <c r="O161" s="133"/>
      <c r="Q161" s="128" t="s">
        <v>660</v>
      </c>
      <c r="R161" s="129"/>
      <c r="S161" s="132" t="s">
        <v>657</v>
      </c>
      <c r="T161" s="133"/>
    </row>
    <row r="162" spans="2:20" ht="12" customHeight="1">
      <c r="B162" s="128"/>
      <c r="C162" s="129"/>
      <c r="D162" s="132"/>
      <c r="E162" s="133"/>
      <c r="G162" s="128"/>
      <c r="H162" s="129"/>
      <c r="I162" s="132"/>
      <c r="J162" s="133"/>
      <c r="L162" s="128"/>
      <c r="M162" s="129"/>
      <c r="N162" s="132"/>
      <c r="O162" s="133"/>
      <c r="Q162" s="128"/>
      <c r="R162" s="129"/>
      <c r="S162" s="132"/>
      <c r="T162" s="133"/>
    </row>
    <row r="163" spans="2:20" ht="12" customHeight="1">
      <c r="B163" s="128"/>
      <c r="C163" s="129"/>
      <c r="D163" s="132"/>
      <c r="E163" s="133"/>
      <c r="G163" s="128"/>
      <c r="H163" s="129"/>
      <c r="I163" s="132"/>
      <c r="J163" s="133"/>
      <c r="L163" s="128"/>
      <c r="M163" s="129"/>
      <c r="N163" s="132"/>
      <c r="O163" s="133"/>
      <c r="Q163" s="128"/>
      <c r="R163" s="129"/>
      <c r="S163" s="132"/>
      <c r="T163" s="133"/>
    </row>
    <row r="164" spans="2:20" ht="12" customHeight="1">
      <c r="B164" s="128"/>
      <c r="C164" s="129"/>
      <c r="D164" s="132"/>
      <c r="E164" s="133"/>
      <c r="G164" s="128"/>
      <c r="H164" s="129"/>
      <c r="I164" s="132"/>
      <c r="J164" s="133"/>
      <c r="L164" s="128"/>
      <c r="M164" s="129"/>
      <c r="N164" s="132"/>
      <c r="O164" s="133"/>
      <c r="Q164" s="128"/>
      <c r="R164" s="129"/>
      <c r="S164" s="132"/>
      <c r="T164" s="133"/>
    </row>
    <row r="165" spans="2:20" ht="12" customHeight="1">
      <c r="B165" s="128"/>
      <c r="C165" s="129"/>
      <c r="D165" s="132"/>
      <c r="E165" s="133"/>
      <c r="G165" s="128"/>
      <c r="H165" s="129"/>
      <c r="I165" s="132"/>
      <c r="J165" s="133"/>
      <c r="L165" s="128"/>
      <c r="M165" s="129"/>
      <c r="N165" s="132"/>
      <c r="O165" s="133"/>
      <c r="Q165" s="128"/>
      <c r="R165" s="129"/>
      <c r="S165" s="132"/>
      <c r="T165" s="133"/>
    </row>
    <row r="166" spans="2:20" ht="12" customHeight="1">
      <c r="B166" s="130"/>
      <c r="C166" s="131"/>
      <c r="D166" s="132"/>
      <c r="E166" s="133"/>
      <c r="G166" s="130"/>
      <c r="H166" s="131"/>
      <c r="I166" s="132"/>
      <c r="J166" s="133"/>
      <c r="L166" s="130"/>
      <c r="M166" s="131"/>
      <c r="N166" s="132"/>
      <c r="O166" s="133"/>
      <c r="Q166" s="130"/>
      <c r="R166" s="131"/>
      <c r="S166" s="132"/>
      <c r="T166" s="133"/>
    </row>
    <row r="167" spans="2:20" ht="12" customHeight="1">
      <c r="B167" s="26" t="s">
        <v>361</v>
      </c>
      <c r="C167" s="28">
        <v>900</v>
      </c>
      <c r="D167" s="134"/>
      <c r="E167" s="135"/>
      <c r="G167" s="26" t="s">
        <v>361</v>
      </c>
      <c r="H167" s="28">
        <v>1000</v>
      </c>
      <c r="I167" s="134"/>
      <c r="J167" s="135"/>
      <c r="L167" s="11" t="s">
        <v>361</v>
      </c>
      <c r="M167" s="15">
        <v>0</v>
      </c>
      <c r="N167" s="134"/>
      <c r="O167" s="135"/>
      <c r="Q167" s="11" t="s">
        <v>361</v>
      </c>
      <c r="R167" s="15">
        <v>1000</v>
      </c>
      <c r="S167" s="134"/>
      <c r="T167" s="135"/>
    </row>
    <row r="168" spans="2:20" ht="12" customHeight="1">
      <c r="B168" s="122" t="s">
        <v>661</v>
      </c>
      <c r="C168" s="123"/>
      <c r="D168" s="123"/>
      <c r="E168" s="124"/>
      <c r="G168" s="122" t="s">
        <v>662</v>
      </c>
      <c r="H168" s="123"/>
      <c r="I168" s="123"/>
      <c r="J168" s="124"/>
      <c r="L168" s="122" t="s">
        <v>416</v>
      </c>
      <c r="M168" s="123"/>
      <c r="N168" s="123"/>
      <c r="O168" s="124"/>
      <c r="Q168" s="122" t="s">
        <v>662</v>
      </c>
      <c r="R168" s="123"/>
      <c r="S168" s="123"/>
      <c r="T168" s="124"/>
    </row>
    <row r="169" spans="2:20" ht="12" customHeight="1">
      <c r="B169" s="125"/>
      <c r="C169" s="126"/>
      <c r="D169" s="126"/>
      <c r="E169" s="127"/>
      <c r="G169" s="125"/>
      <c r="H169" s="126"/>
      <c r="I169" s="126"/>
      <c r="J169" s="127"/>
      <c r="L169" s="125"/>
      <c r="M169" s="126"/>
      <c r="N169" s="126"/>
      <c r="O169" s="127"/>
      <c r="Q169" s="125"/>
      <c r="R169" s="126"/>
      <c r="S169" s="126"/>
      <c r="T169" s="127"/>
    </row>
    <row r="170" spans="2:20" ht="12" customHeight="1">
      <c r="B170" s="125"/>
      <c r="C170" s="126"/>
      <c r="D170" s="126"/>
      <c r="E170" s="127"/>
      <c r="G170" s="125"/>
      <c r="H170" s="126"/>
      <c r="I170" s="126"/>
      <c r="J170" s="127"/>
      <c r="L170" s="125"/>
      <c r="M170" s="126"/>
      <c r="N170" s="126"/>
      <c r="O170" s="127"/>
      <c r="Q170" s="125"/>
      <c r="R170" s="126"/>
      <c r="S170" s="126"/>
      <c r="T170" s="127"/>
    </row>
    <row r="171" spans="2:20" ht="12" customHeight="1">
      <c r="B171" s="125"/>
      <c r="C171" s="126"/>
      <c r="D171" s="126"/>
      <c r="E171" s="127"/>
      <c r="G171" s="125"/>
      <c r="H171" s="126"/>
      <c r="I171" s="126"/>
      <c r="J171" s="127"/>
      <c r="L171" s="125"/>
      <c r="M171" s="126"/>
      <c r="N171" s="126"/>
      <c r="O171" s="127"/>
      <c r="Q171" s="125"/>
      <c r="R171" s="126"/>
      <c r="S171" s="126"/>
      <c r="T171" s="127"/>
    </row>
    <row r="172" spans="2:20" ht="12" customHeight="1">
      <c r="B172" s="125"/>
      <c r="C172" s="126"/>
      <c r="D172" s="126"/>
      <c r="E172" s="127"/>
      <c r="G172" s="125"/>
      <c r="H172" s="126"/>
      <c r="I172" s="126"/>
      <c r="J172" s="127"/>
      <c r="L172" s="125"/>
      <c r="M172" s="126"/>
      <c r="N172" s="126"/>
      <c r="O172" s="127"/>
      <c r="Q172" s="125"/>
      <c r="R172" s="126"/>
      <c r="S172" s="126"/>
      <c r="T172" s="127"/>
    </row>
    <row r="173" spans="2:20" ht="12" customHeight="1">
      <c r="B173" s="125"/>
      <c r="C173" s="126"/>
      <c r="D173" s="126"/>
      <c r="E173" s="127"/>
      <c r="G173" s="125"/>
      <c r="H173" s="126"/>
      <c r="I173" s="126"/>
      <c r="J173" s="127"/>
      <c r="L173" s="125"/>
      <c r="M173" s="126"/>
      <c r="N173" s="126"/>
      <c r="O173" s="127"/>
      <c r="Q173" s="125"/>
      <c r="R173" s="126"/>
      <c r="S173" s="126"/>
      <c r="T173" s="127"/>
    </row>
    <row r="174" spans="2:20" ht="12" customHeight="1">
      <c r="B174" s="125"/>
      <c r="C174" s="126"/>
      <c r="D174" s="126"/>
      <c r="E174" s="127"/>
      <c r="G174" s="125"/>
      <c r="H174" s="126"/>
      <c r="I174" s="126"/>
      <c r="J174" s="127"/>
      <c r="L174" s="125"/>
      <c r="M174" s="126"/>
      <c r="N174" s="126"/>
      <c r="O174" s="127"/>
      <c r="Q174" s="125"/>
      <c r="R174" s="126"/>
      <c r="S174" s="126"/>
      <c r="T174" s="127"/>
    </row>
    <row r="175" spans="2:20" ht="12" customHeight="1">
      <c r="B175" s="125"/>
      <c r="C175" s="126"/>
      <c r="D175" s="126"/>
      <c r="E175" s="127"/>
      <c r="G175" s="125"/>
      <c r="H175" s="126"/>
      <c r="I175" s="126"/>
      <c r="J175" s="127"/>
      <c r="L175" s="125"/>
      <c r="M175" s="126"/>
      <c r="N175" s="126"/>
      <c r="O175" s="127"/>
      <c r="Q175" s="125"/>
      <c r="R175" s="126"/>
      <c r="S175" s="126"/>
      <c r="T175" s="127"/>
    </row>
    <row r="176" spans="2:20" ht="12" customHeight="1">
      <c r="B176" s="125"/>
      <c r="C176" s="126"/>
      <c r="D176" s="126"/>
      <c r="E176" s="127"/>
      <c r="G176" s="125"/>
      <c r="H176" s="126"/>
      <c r="I176" s="126"/>
      <c r="J176" s="127"/>
      <c r="L176" s="125"/>
      <c r="M176" s="126"/>
      <c r="N176" s="126"/>
      <c r="O176" s="127"/>
      <c r="Q176" s="125"/>
      <c r="R176" s="126"/>
      <c r="S176" s="126"/>
      <c r="T176" s="127"/>
    </row>
    <row r="177" spans="2:20" ht="12" customHeight="1">
      <c r="B177" s="125"/>
      <c r="C177" s="126"/>
      <c r="D177" s="126"/>
      <c r="E177" s="127"/>
      <c r="G177" s="125"/>
      <c r="H177" s="126"/>
      <c r="I177" s="126"/>
      <c r="J177" s="127"/>
      <c r="L177" s="125"/>
      <c r="M177" s="126"/>
      <c r="N177" s="126"/>
      <c r="O177" s="127"/>
      <c r="Q177" s="125"/>
      <c r="R177" s="126"/>
      <c r="S177" s="126"/>
      <c r="T177" s="127"/>
    </row>
    <row r="178" spans="2:20" ht="12" customHeight="1">
      <c r="B178" s="125"/>
      <c r="C178" s="126"/>
      <c r="D178" s="126"/>
      <c r="E178" s="127"/>
      <c r="G178" s="125"/>
      <c r="H178" s="126"/>
      <c r="I178" s="126"/>
      <c r="J178" s="127"/>
      <c r="L178" s="125"/>
      <c r="M178" s="126"/>
      <c r="N178" s="126"/>
      <c r="O178" s="127"/>
      <c r="Q178" s="125"/>
      <c r="R178" s="126"/>
      <c r="S178" s="126"/>
      <c r="T178" s="127"/>
    </row>
    <row r="179" spans="2:20" ht="12" customHeight="1">
      <c r="B179" s="119" t="s">
        <v>567</v>
      </c>
      <c r="C179" s="120"/>
      <c r="D179" s="120"/>
      <c r="E179" s="121"/>
      <c r="G179" s="119" t="s">
        <v>567</v>
      </c>
      <c r="H179" s="120"/>
      <c r="I179" s="120"/>
      <c r="J179" s="121"/>
      <c r="L179" s="119" t="s">
        <v>663</v>
      </c>
      <c r="M179" s="120"/>
      <c r="N179" s="120"/>
      <c r="O179" s="121"/>
      <c r="Q179" s="119" t="s">
        <v>567</v>
      </c>
      <c r="R179" s="120"/>
      <c r="S179" s="120"/>
      <c r="T179" s="121"/>
    </row>
    <row r="182" spans="2:20" ht="12" customHeight="1">
      <c r="B182" s="2" t="s">
        <v>343</v>
      </c>
      <c r="C182" s="16" t="s">
        <v>191</v>
      </c>
      <c r="D182" s="4" t="s">
        <v>344</v>
      </c>
      <c r="E182" s="5" t="s">
        <v>3</v>
      </c>
    </row>
    <row r="183" spans="2:20" ht="12" customHeight="1">
      <c r="B183" s="6" t="s">
        <v>345</v>
      </c>
      <c r="C183" s="7" t="str">
        <f>LOOKUP(E183,{0,150,300,450,600,750,900;"0","1","2","3","4","5","6"})</f>
        <v>2</v>
      </c>
      <c r="D183" s="8" t="s">
        <v>346</v>
      </c>
      <c r="E183" s="9">
        <v>300</v>
      </c>
    </row>
    <row r="184" spans="2:20" ht="12" customHeight="1">
      <c r="B184" s="6" t="s">
        <v>347</v>
      </c>
      <c r="C184" s="49" t="str">
        <f>LOOKUP(C185,{0,201,401,601,901,1201,1501;"黑色","绿色","蓝色","紫色","红色","橙色","金色"})</f>
        <v>红色</v>
      </c>
      <c r="D184" s="8" t="s">
        <v>348</v>
      </c>
      <c r="E184" s="10">
        <v>10</v>
      </c>
    </row>
    <row r="185" spans="2:20" ht="12" customHeight="1">
      <c r="B185" s="6" t="s">
        <v>349</v>
      </c>
      <c r="C185" s="7">
        <f>C193+E183</f>
        <v>1050</v>
      </c>
      <c r="D185" s="8" t="s">
        <v>350</v>
      </c>
      <c r="E185" s="10">
        <v>20</v>
      </c>
    </row>
    <row r="186" spans="2:20" ht="12" customHeight="1">
      <c r="B186" s="11" t="s">
        <v>351</v>
      </c>
      <c r="C186" s="12">
        <f>C185*20</f>
        <v>21000</v>
      </c>
      <c r="D186" s="13" t="s">
        <v>352</v>
      </c>
      <c r="E186" s="14">
        <f>C185</f>
        <v>1050</v>
      </c>
    </row>
    <row r="187" spans="2:20" ht="12" customHeight="1">
      <c r="B187" s="128" t="s">
        <v>664</v>
      </c>
      <c r="C187" s="129"/>
      <c r="D187" s="132" t="s">
        <v>665</v>
      </c>
      <c r="E187" s="133"/>
    </row>
    <row r="188" spans="2:20" ht="12" customHeight="1">
      <c r="B188" s="128"/>
      <c r="C188" s="129"/>
      <c r="D188" s="132"/>
      <c r="E188" s="133"/>
    </row>
    <row r="189" spans="2:20" ht="12" customHeight="1">
      <c r="B189" s="128"/>
      <c r="C189" s="129"/>
      <c r="D189" s="132"/>
      <c r="E189" s="133"/>
    </row>
    <row r="190" spans="2:20" ht="12" customHeight="1">
      <c r="B190" s="128"/>
      <c r="C190" s="129"/>
      <c r="D190" s="132"/>
      <c r="E190" s="133"/>
    </row>
    <row r="191" spans="2:20" ht="12" customHeight="1">
      <c r="B191" s="128"/>
      <c r="C191" s="129"/>
      <c r="D191" s="132"/>
      <c r="E191" s="133"/>
    </row>
    <row r="192" spans="2:20" ht="12" customHeight="1">
      <c r="B192" s="130"/>
      <c r="C192" s="131"/>
      <c r="D192" s="132"/>
      <c r="E192" s="133"/>
    </row>
    <row r="193" spans="2:5" ht="12" customHeight="1">
      <c r="B193" s="11" t="s">
        <v>361</v>
      </c>
      <c r="C193" s="15">
        <v>750</v>
      </c>
      <c r="D193" s="134"/>
      <c r="E193" s="135"/>
    </row>
    <row r="194" spans="2:5" ht="12" customHeight="1">
      <c r="B194" s="122" t="s">
        <v>416</v>
      </c>
      <c r="C194" s="123"/>
      <c r="D194" s="123"/>
      <c r="E194" s="124"/>
    </row>
    <row r="195" spans="2:5" ht="12" customHeight="1">
      <c r="B195" s="125"/>
      <c r="C195" s="126"/>
      <c r="D195" s="126"/>
      <c r="E195" s="127"/>
    </row>
    <row r="196" spans="2:5" ht="12" customHeight="1">
      <c r="B196" s="125"/>
      <c r="C196" s="126"/>
      <c r="D196" s="126"/>
      <c r="E196" s="127"/>
    </row>
    <row r="197" spans="2:5" ht="12" customHeight="1">
      <c r="B197" s="125"/>
      <c r="C197" s="126"/>
      <c r="D197" s="126"/>
      <c r="E197" s="127"/>
    </row>
    <row r="198" spans="2:5" ht="12" customHeight="1">
      <c r="B198" s="125"/>
      <c r="C198" s="126"/>
      <c r="D198" s="126"/>
      <c r="E198" s="127"/>
    </row>
    <row r="199" spans="2:5" ht="12" customHeight="1">
      <c r="B199" s="125"/>
      <c r="C199" s="126"/>
      <c r="D199" s="126"/>
      <c r="E199" s="127"/>
    </row>
    <row r="200" spans="2:5" ht="12" customHeight="1">
      <c r="B200" s="125"/>
      <c r="C200" s="126"/>
      <c r="D200" s="126"/>
      <c r="E200" s="127"/>
    </row>
    <row r="201" spans="2:5" ht="12" customHeight="1">
      <c r="B201" s="125"/>
      <c r="C201" s="126"/>
      <c r="D201" s="126"/>
      <c r="E201" s="127"/>
    </row>
    <row r="202" spans="2:5" ht="12" customHeight="1">
      <c r="B202" s="125"/>
      <c r="C202" s="126"/>
      <c r="D202" s="126"/>
      <c r="E202" s="127"/>
    </row>
    <row r="203" spans="2:5" ht="12" customHeight="1">
      <c r="B203" s="125"/>
      <c r="C203" s="126"/>
      <c r="D203" s="126"/>
      <c r="E203" s="127"/>
    </row>
    <row r="204" spans="2:5" ht="12" customHeight="1">
      <c r="B204" s="125"/>
      <c r="C204" s="126"/>
      <c r="D204" s="126"/>
      <c r="E204" s="127"/>
    </row>
    <row r="205" spans="2:5" ht="12" customHeight="1">
      <c r="B205" s="119" t="s">
        <v>435</v>
      </c>
      <c r="C205" s="120"/>
      <c r="D205" s="120"/>
      <c r="E205" s="121"/>
    </row>
  </sheetData>
  <mergeCells count="116">
    <mergeCell ref="Q40:T50"/>
    <mergeCell ref="B40:E50"/>
    <mergeCell ref="I59:J65"/>
    <mergeCell ref="S59:T65"/>
    <mergeCell ref="B59:C64"/>
    <mergeCell ref="L59:M64"/>
    <mergeCell ref="D59:E65"/>
    <mergeCell ref="N59:O65"/>
    <mergeCell ref="B110:C115"/>
    <mergeCell ref="L110:M115"/>
    <mergeCell ref="D110:E116"/>
    <mergeCell ref="N110:O116"/>
    <mergeCell ref="G110:H115"/>
    <mergeCell ref="Q110:R115"/>
    <mergeCell ref="I110:J116"/>
    <mergeCell ref="S110:T116"/>
    <mergeCell ref="G66:J76"/>
    <mergeCell ref="L66:O76"/>
    <mergeCell ref="Q66:T76"/>
    <mergeCell ref="G7:H12"/>
    <mergeCell ref="Q7:R12"/>
    <mergeCell ref="I7:J13"/>
    <mergeCell ref="S7:T13"/>
    <mergeCell ref="B14:E24"/>
    <mergeCell ref="G14:J24"/>
    <mergeCell ref="L14:O24"/>
    <mergeCell ref="Q14:T24"/>
    <mergeCell ref="B7:C12"/>
    <mergeCell ref="L7:M12"/>
    <mergeCell ref="D7:E13"/>
    <mergeCell ref="N7:O13"/>
    <mergeCell ref="B85:C90"/>
    <mergeCell ref="L85:M90"/>
    <mergeCell ref="B66:E76"/>
    <mergeCell ref="L92:O102"/>
    <mergeCell ref="Q92:T102"/>
    <mergeCell ref="D85:E91"/>
    <mergeCell ref="N85:O91"/>
    <mergeCell ref="G85:H90"/>
    <mergeCell ref="Q85:R90"/>
    <mergeCell ref="I85:J91"/>
    <mergeCell ref="S85:T91"/>
    <mergeCell ref="B92:E102"/>
    <mergeCell ref="G92:J102"/>
    <mergeCell ref="B179:E179"/>
    <mergeCell ref="G179:J179"/>
    <mergeCell ref="L179:O179"/>
    <mergeCell ref="Q179:T179"/>
    <mergeCell ref="B205:E205"/>
    <mergeCell ref="B168:E178"/>
    <mergeCell ref="G168:J178"/>
    <mergeCell ref="B117:E127"/>
    <mergeCell ref="G117:J127"/>
    <mergeCell ref="L168:O178"/>
    <mergeCell ref="Q168:T178"/>
    <mergeCell ref="B187:C192"/>
    <mergeCell ref="D187:E193"/>
    <mergeCell ref="B194:E204"/>
    <mergeCell ref="G161:H166"/>
    <mergeCell ref="Q161:R166"/>
    <mergeCell ref="I161:J167"/>
    <mergeCell ref="S161:T167"/>
    <mergeCell ref="B161:C166"/>
    <mergeCell ref="L161:M166"/>
    <mergeCell ref="D161:E167"/>
    <mergeCell ref="N161:O167"/>
    <mergeCell ref="B135:C140"/>
    <mergeCell ref="L135:M140"/>
    <mergeCell ref="B103:E103"/>
    <mergeCell ref="G103:J103"/>
    <mergeCell ref="L103:O103"/>
    <mergeCell ref="Q103:T103"/>
    <mergeCell ref="B128:E128"/>
    <mergeCell ref="G128:J128"/>
    <mergeCell ref="L128:O128"/>
    <mergeCell ref="Q128:T128"/>
    <mergeCell ref="B153:E153"/>
    <mergeCell ref="G153:J153"/>
    <mergeCell ref="L153:O153"/>
    <mergeCell ref="Q153:T153"/>
    <mergeCell ref="D135:E141"/>
    <mergeCell ref="N135:O141"/>
    <mergeCell ref="L142:O152"/>
    <mergeCell ref="B142:E152"/>
    <mergeCell ref="G142:J152"/>
    <mergeCell ref="Q142:T152"/>
    <mergeCell ref="Q117:T127"/>
    <mergeCell ref="G135:H140"/>
    <mergeCell ref="Q135:R140"/>
    <mergeCell ref="I135:J141"/>
    <mergeCell ref="S135:T141"/>
    <mergeCell ref="L117:O127"/>
    <mergeCell ref="B25:E25"/>
    <mergeCell ref="G25:J25"/>
    <mergeCell ref="L25:O25"/>
    <mergeCell ref="Q25:T25"/>
    <mergeCell ref="B51:E51"/>
    <mergeCell ref="G51:J51"/>
    <mergeCell ref="L51:O51"/>
    <mergeCell ref="Q51:T51"/>
    <mergeCell ref="B77:E77"/>
    <mergeCell ref="G77:J77"/>
    <mergeCell ref="L77:O77"/>
    <mergeCell ref="Q77:T77"/>
    <mergeCell ref="G59:H64"/>
    <mergeCell ref="Q59:R64"/>
    <mergeCell ref="B33:C38"/>
    <mergeCell ref="L33:M38"/>
    <mergeCell ref="D33:E39"/>
    <mergeCell ref="N33:O39"/>
    <mergeCell ref="G33:H38"/>
    <mergeCell ref="Q33:R38"/>
    <mergeCell ref="I33:J39"/>
    <mergeCell ref="S33:T39"/>
    <mergeCell ref="G40:J50"/>
    <mergeCell ref="L40:O50"/>
  </mergeCells>
  <phoneticPr fontId="14" type="noConversion"/>
  <conditionalFormatting sqref="C4">
    <cfRule type="cellIs" dxfId="1819" priority="201" operator="equal">
      <formula>"蓝色"</formula>
    </cfRule>
    <cfRule type="cellIs" dxfId="1818" priority="203" operator="equal">
      <formula>"橙色"</formula>
    </cfRule>
    <cfRule type="cellIs" dxfId="1817" priority="206" operator="equal">
      <formula>"橙色"</formula>
    </cfRule>
    <cfRule type="cellIs" dxfId="1816" priority="211" operator="equal">
      <formula>"绿色"</formula>
    </cfRule>
    <cfRule type="cellIs" dxfId="1815" priority="215" operator="equal">
      <formula>"红色"</formula>
    </cfRule>
    <cfRule type="cellIs" dxfId="1814" priority="216" operator="equal">
      <formula>"黑色"</formula>
    </cfRule>
    <cfRule type="cellIs" dxfId="1813" priority="223" operator="equal">
      <formula>"紫色"</formula>
    </cfRule>
  </conditionalFormatting>
  <conditionalFormatting sqref="H4">
    <cfRule type="cellIs" dxfId="1812" priority="204" operator="equal">
      <formula>"红色"</formula>
    </cfRule>
    <cfRule type="cellIs" dxfId="1811" priority="207" operator="equal">
      <formula>"蓝色"</formula>
    </cfRule>
    <cfRule type="cellIs" dxfId="1810" priority="210" operator="equal">
      <formula>"黑色"</formula>
    </cfRule>
    <cfRule type="cellIs" dxfId="1809" priority="214" operator="equal">
      <formula>"绿色"</formula>
    </cfRule>
    <cfRule type="cellIs" dxfId="1808" priority="218" operator="equal">
      <formula>"橙色"</formula>
    </cfRule>
    <cfRule type="cellIs" dxfId="1807" priority="221" operator="equal">
      <formula>"橙色"</formula>
    </cfRule>
    <cfRule type="cellIs" dxfId="1806" priority="224" operator="equal">
      <formula>"紫色"</formula>
    </cfRule>
  </conditionalFormatting>
  <conditionalFormatting sqref="M4">
    <cfRule type="cellIs" dxfId="1805" priority="199" operator="equal">
      <formula>"紫色"</formula>
    </cfRule>
    <cfRule type="cellIs" dxfId="1804" priority="202" operator="equal">
      <formula>"绿色"</formula>
    </cfRule>
    <cfRule type="cellIs" dxfId="1803" priority="205" operator="equal">
      <formula>"红色"</formula>
    </cfRule>
    <cfRule type="cellIs" dxfId="1802" priority="208" operator="equal">
      <formula>"蓝色"</formula>
    </cfRule>
    <cfRule type="cellIs" dxfId="1801" priority="213" operator="equal">
      <formula>"橙色"</formula>
    </cfRule>
    <cfRule type="cellIs" dxfId="1800" priority="217" operator="equal">
      <formula>"黑色"</formula>
    </cfRule>
    <cfRule type="cellIs" dxfId="1799" priority="220" operator="equal">
      <formula>"橙色"</formula>
    </cfRule>
  </conditionalFormatting>
  <conditionalFormatting sqref="R4">
    <cfRule type="cellIs" dxfId="1798" priority="197" operator="equal">
      <formula>"紫色"</formula>
    </cfRule>
    <cfRule type="cellIs" dxfId="1797" priority="198" operator="equal">
      <formula>"橙色"</formula>
    </cfRule>
    <cfRule type="cellIs" dxfId="1796" priority="200" operator="equal">
      <formula>"绿色"</formula>
    </cfRule>
    <cfRule type="cellIs" dxfId="1795" priority="209" operator="equal">
      <formula>"橙色"</formula>
    </cfRule>
    <cfRule type="cellIs" dxfId="1794" priority="212" operator="equal">
      <formula>"红色"</formula>
    </cfRule>
    <cfRule type="cellIs" dxfId="1793" priority="219" operator="equal">
      <formula>"蓝色"</formula>
    </cfRule>
    <cfRule type="cellIs" dxfId="1792" priority="222" operator="equal">
      <formula>"黑色"</formula>
    </cfRule>
  </conditionalFormatting>
  <conditionalFormatting sqref="C30">
    <cfRule type="cellIs" dxfId="1791" priority="170" operator="equal">
      <formula>"紫色"</formula>
    </cfRule>
    <cfRule type="cellIs" dxfId="1790" priority="171" operator="equal">
      <formula>"绿色"</formula>
    </cfRule>
    <cfRule type="cellIs" dxfId="1789" priority="172" operator="equal">
      <formula>"橙色"</formula>
    </cfRule>
    <cfRule type="cellIs" dxfId="1788" priority="182" operator="equal">
      <formula>"蓝色"</formula>
    </cfRule>
    <cfRule type="cellIs" dxfId="1787" priority="184" operator="equal">
      <formula>"红色"</formula>
    </cfRule>
    <cfRule type="cellIs" dxfId="1786" priority="188" operator="equal">
      <formula>"橙色"</formula>
    </cfRule>
    <cfRule type="cellIs" dxfId="1785" priority="194" operator="equal">
      <formula>"黑色"</formula>
    </cfRule>
  </conditionalFormatting>
  <conditionalFormatting sqref="H30">
    <cfRule type="cellIs" dxfId="1784" priority="177" operator="equal">
      <formula>"黑色"</formula>
    </cfRule>
    <cfRule type="cellIs" dxfId="1783" priority="178" operator="equal">
      <formula>"紫色"</formula>
    </cfRule>
    <cfRule type="cellIs" dxfId="1782" priority="179" operator="equal">
      <formula>"红色"</formula>
    </cfRule>
    <cfRule type="cellIs" dxfId="1781" priority="183" operator="equal">
      <formula>"橙色"</formula>
    </cfRule>
    <cfRule type="cellIs" dxfId="1780" priority="191" operator="equal">
      <formula>"橙色"</formula>
    </cfRule>
    <cfRule type="cellIs" dxfId="1779" priority="195" operator="equal">
      <formula>"绿色"</formula>
    </cfRule>
    <cfRule type="cellIs" dxfId="1778" priority="196" operator="equal">
      <formula>"蓝色"</formula>
    </cfRule>
  </conditionalFormatting>
  <conditionalFormatting sqref="M30">
    <cfRule type="cellIs" dxfId="1777" priority="173" operator="equal">
      <formula>"绿色"</formula>
    </cfRule>
    <cfRule type="cellIs" dxfId="1776" priority="175" operator="equal">
      <formula>"黑色"</formula>
    </cfRule>
    <cfRule type="cellIs" dxfId="1775" priority="176" operator="equal">
      <formula>"橙色"</formula>
    </cfRule>
    <cfRule type="cellIs" dxfId="1774" priority="185" operator="equal">
      <formula>"红色"</formula>
    </cfRule>
    <cfRule type="cellIs" dxfId="1773" priority="189" operator="equal">
      <formula>"蓝色"</formula>
    </cfRule>
    <cfRule type="cellIs" dxfId="1772" priority="192" operator="equal">
      <formula>"橙色"</formula>
    </cfRule>
    <cfRule type="cellIs" dxfId="1771" priority="193" operator="equal">
      <formula>"紫色"</formula>
    </cfRule>
  </conditionalFormatting>
  <conditionalFormatting sqref="R30">
    <cfRule type="cellIs" dxfId="1770" priority="169" operator="equal">
      <formula>"绿色"</formula>
    </cfRule>
    <cfRule type="cellIs" dxfId="1769" priority="174" operator="equal">
      <formula>"黑色"</formula>
    </cfRule>
    <cfRule type="cellIs" dxfId="1768" priority="180" operator="equal">
      <formula>"橙色"</formula>
    </cfRule>
    <cfRule type="cellIs" dxfId="1767" priority="181" operator="equal">
      <formula>"红色"</formula>
    </cfRule>
    <cfRule type="cellIs" dxfId="1766" priority="186" operator="equal">
      <formula>"橙色"</formula>
    </cfRule>
    <cfRule type="cellIs" dxfId="1765" priority="187" operator="equal">
      <formula>"蓝色"</formula>
    </cfRule>
    <cfRule type="cellIs" dxfId="1764" priority="190" operator="equal">
      <formula>"紫色"</formula>
    </cfRule>
  </conditionalFormatting>
  <conditionalFormatting sqref="C56">
    <cfRule type="cellIs" dxfId="1763" priority="156" operator="equal">
      <formula>"橙色"</formula>
    </cfRule>
    <cfRule type="cellIs" dxfId="1762" priority="157" operator="equal">
      <formula>"黑色"</formula>
    </cfRule>
    <cfRule type="cellIs" dxfId="1761" priority="158" operator="equal">
      <formula>"橙色"</formula>
    </cfRule>
    <cfRule type="cellIs" dxfId="1760" priority="159" operator="equal">
      <formula>"蓝色"</formula>
    </cfRule>
    <cfRule type="cellIs" dxfId="1759" priority="166" operator="equal">
      <formula>"红色"</formula>
    </cfRule>
    <cfRule type="cellIs" dxfId="1758" priority="167" operator="equal">
      <formula>"紫色"</formula>
    </cfRule>
    <cfRule type="cellIs" dxfId="1757" priority="168" operator="equal">
      <formula>"绿色"</formula>
    </cfRule>
  </conditionalFormatting>
  <conditionalFormatting sqref="H56">
    <cfRule type="cellIs" dxfId="1756" priority="155" operator="equal">
      <formula>"紫色"</formula>
    </cfRule>
    <cfRule type="cellIs" dxfId="1755" priority="160" operator="equal">
      <formula>"橙色"</formula>
    </cfRule>
    <cfRule type="cellIs" dxfId="1754" priority="161" operator="equal">
      <formula>"橙色"</formula>
    </cfRule>
    <cfRule type="cellIs" dxfId="1753" priority="162" operator="equal">
      <formula>"绿色"</formula>
    </cfRule>
    <cfRule type="cellIs" dxfId="1752" priority="163" operator="equal">
      <formula>"蓝色"</formula>
    </cfRule>
    <cfRule type="cellIs" dxfId="1751" priority="164" operator="equal">
      <formula>"黑色"</formula>
    </cfRule>
    <cfRule type="cellIs" dxfId="1750" priority="165" operator="equal">
      <formula>"红色"</formula>
    </cfRule>
  </conditionalFormatting>
  <conditionalFormatting sqref="M56">
    <cfRule type="cellIs" dxfId="1749" priority="148" operator="equal">
      <formula>"黑色"</formula>
    </cfRule>
    <cfRule type="cellIs" dxfId="1748" priority="149" operator="equal">
      <formula>"紫色"</formula>
    </cfRule>
    <cfRule type="cellIs" dxfId="1747" priority="150" operator="equal">
      <formula>"红色"</formula>
    </cfRule>
    <cfRule type="cellIs" dxfId="1746" priority="151" operator="equal">
      <formula>"橙色"</formula>
    </cfRule>
    <cfRule type="cellIs" dxfId="1745" priority="152" operator="equal">
      <formula>"橙色"</formula>
    </cfRule>
    <cfRule type="cellIs" dxfId="1744" priority="153" operator="equal">
      <formula>"绿色"</formula>
    </cfRule>
    <cfRule type="cellIs" dxfId="1743" priority="154" operator="equal">
      <formula>"蓝色"</formula>
    </cfRule>
  </conditionalFormatting>
  <conditionalFormatting sqref="R56">
    <cfRule type="cellIs" dxfId="1742" priority="141" operator="equal">
      <formula>"橙色"</formula>
    </cfRule>
    <cfRule type="cellIs" dxfId="1741" priority="142" operator="equal">
      <formula>"橙色"</formula>
    </cfRule>
    <cfRule type="cellIs" dxfId="1740" priority="143" operator="equal">
      <formula>"红色"</formula>
    </cfRule>
    <cfRule type="cellIs" dxfId="1739" priority="144" operator="equal">
      <formula>"紫色"</formula>
    </cfRule>
    <cfRule type="cellIs" dxfId="1738" priority="145" operator="equal">
      <formula>"蓝色"</formula>
    </cfRule>
    <cfRule type="cellIs" dxfId="1737" priority="146" operator="equal">
      <formula>"绿色"</formula>
    </cfRule>
    <cfRule type="cellIs" dxfId="1736" priority="147" operator="equal">
      <formula>"黑色"</formula>
    </cfRule>
  </conditionalFormatting>
  <conditionalFormatting sqref="C82">
    <cfRule type="cellIs" dxfId="1735" priority="127" operator="equal">
      <formula>"橙色"</formula>
    </cfRule>
    <cfRule type="cellIs" dxfId="1734" priority="128" operator="equal">
      <formula>"橙色"</formula>
    </cfRule>
    <cfRule type="cellIs" dxfId="1733" priority="129" operator="equal">
      <formula>"红色"</formula>
    </cfRule>
    <cfRule type="cellIs" dxfId="1732" priority="130" operator="equal">
      <formula>"紫色"</formula>
    </cfRule>
    <cfRule type="cellIs" dxfId="1731" priority="131" operator="equal">
      <formula>"蓝色"</formula>
    </cfRule>
    <cfRule type="cellIs" dxfId="1730" priority="132" operator="equal">
      <formula>"绿色"</formula>
    </cfRule>
    <cfRule type="cellIs" dxfId="1729" priority="133" operator="equal">
      <formula>"黑色"</formula>
    </cfRule>
  </conditionalFormatting>
  <conditionalFormatting sqref="H82">
    <cfRule type="cellIs" dxfId="1728" priority="120" operator="equal">
      <formula>"橙色"</formula>
    </cfRule>
    <cfRule type="cellIs" dxfId="1727" priority="121" operator="equal">
      <formula>"橙色"</formula>
    </cfRule>
    <cfRule type="cellIs" dxfId="1726" priority="122" operator="equal">
      <formula>"红色"</formula>
    </cfRule>
    <cfRule type="cellIs" dxfId="1725" priority="123" operator="equal">
      <formula>"紫色"</formula>
    </cfRule>
    <cfRule type="cellIs" dxfId="1724" priority="124" operator="equal">
      <formula>"蓝色"</formula>
    </cfRule>
    <cfRule type="cellIs" dxfId="1723" priority="125" operator="equal">
      <formula>"绿色"</formula>
    </cfRule>
    <cfRule type="cellIs" dxfId="1722" priority="126" operator="equal">
      <formula>"黑色"</formula>
    </cfRule>
  </conditionalFormatting>
  <conditionalFormatting sqref="M82">
    <cfRule type="cellIs" dxfId="1721" priority="36" operator="equal">
      <formula>"金色"</formula>
    </cfRule>
    <cfRule type="cellIs" dxfId="1720" priority="37" operator="equal">
      <formula>"橙色"</formula>
    </cfRule>
    <cfRule type="cellIs" dxfId="1719" priority="38" operator="equal">
      <formula>"红色"</formula>
    </cfRule>
    <cfRule type="cellIs" dxfId="1718" priority="39" operator="equal">
      <formula>"紫色"</formula>
    </cfRule>
    <cfRule type="cellIs" dxfId="1717" priority="40" operator="equal">
      <formula>"蓝色"</formula>
    </cfRule>
    <cfRule type="cellIs" dxfId="1716" priority="41" operator="equal">
      <formula>"绿色"</formula>
    </cfRule>
    <cfRule type="cellIs" dxfId="1715" priority="42" operator="equal">
      <formula>"黑色"</formula>
    </cfRule>
  </conditionalFormatting>
  <conditionalFormatting sqref="R82">
    <cfRule type="cellIs" dxfId="1714" priority="99" operator="equal">
      <formula>"橙色"</formula>
    </cfRule>
    <cfRule type="cellIs" dxfId="1713" priority="100" operator="equal">
      <formula>"橙色"</formula>
    </cfRule>
    <cfRule type="cellIs" dxfId="1712" priority="101" operator="equal">
      <formula>"红色"</formula>
    </cfRule>
    <cfRule type="cellIs" dxfId="1711" priority="102" operator="equal">
      <formula>"紫色"</formula>
    </cfRule>
    <cfRule type="cellIs" dxfId="1710" priority="103" operator="equal">
      <formula>"蓝色"</formula>
    </cfRule>
    <cfRule type="cellIs" dxfId="1709" priority="104" operator="equal">
      <formula>"绿色"</formula>
    </cfRule>
    <cfRule type="cellIs" dxfId="1708" priority="105" operator="equal">
      <formula>"黑色"</formula>
    </cfRule>
  </conditionalFormatting>
  <conditionalFormatting sqref="C107">
    <cfRule type="cellIs" dxfId="1707" priority="92" operator="equal">
      <formula>"橙色"</formula>
    </cfRule>
    <cfRule type="cellIs" dxfId="1706" priority="93" operator="equal">
      <formula>"橙色"</formula>
    </cfRule>
    <cfRule type="cellIs" dxfId="1705" priority="94" operator="equal">
      <formula>"红色"</formula>
    </cfRule>
    <cfRule type="cellIs" dxfId="1704" priority="95" operator="equal">
      <formula>"紫色"</formula>
    </cfRule>
    <cfRule type="cellIs" dxfId="1703" priority="96" operator="equal">
      <formula>"蓝色"</formula>
    </cfRule>
    <cfRule type="cellIs" dxfId="1702" priority="97" operator="equal">
      <formula>"绿色"</formula>
    </cfRule>
    <cfRule type="cellIs" dxfId="1701" priority="98" operator="equal">
      <formula>"黑色"</formula>
    </cfRule>
  </conditionalFormatting>
  <conditionalFormatting sqref="H107">
    <cfRule type="cellIs" dxfId="1700" priority="85" operator="equal">
      <formula>"橙色"</formula>
    </cfRule>
    <cfRule type="cellIs" dxfId="1699" priority="86" operator="equal">
      <formula>"橙色"</formula>
    </cfRule>
    <cfRule type="cellIs" dxfId="1698" priority="87" operator="equal">
      <formula>"红色"</formula>
    </cfRule>
    <cfRule type="cellIs" dxfId="1697" priority="88" operator="equal">
      <formula>"紫色"</formula>
    </cfRule>
    <cfRule type="cellIs" dxfId="1696" priority="89" operator="equal">
      <formula>"蓝色"</formula>
    </cfRule>
    <cfRule type="cellIs" dxfId="1695" priority="90" operator="equal">
      <formula>"绿色"</formula>
    </cfRule>
    <cfRule type="cellIs" dxfId="1694" priority="91" operator="equal">
      <formula>"黑色"</formula>
    </cfRule>
  </conditionalFormatting>
  <conditionalFormatting sqref="M107">
    <cfRule type="cellIs" dxfId="1693" priority="78" operator="equal">
      <formula>"橙色"</formula>
    </cfRule>
    <cfRule type="cellIs" dxfId="1692" priority="79" operator="equal">
      <formula>"橙色"</formula>
    </cfRule>
    <cfRule type="cellIs" dxfId="1691" priority="80" operator="equal">
      <formula>"红色"</formula>
    </cfRule>
    <cfRule type="cellIs" dxfId="1690" priority="81" operator="equal">
      <formula>"紫色"</formula>
    </cfRule>
    <cfRule type="cellIs" dxfId="1689" priority="82" operator="equal">
      <formula>"蓝色"</formula>
    </cfRule>
    <cfRule type="cellIs" dxfId="1688" priority="83" operator="equal">
      <formula>"绿色"</formula>
    </cfRule>
    <cfRule type="cellIs" dxfId="1687" priority="84" operator="equal">
      <formula>"黑色"</formula>
    </cfRule>
  </conditionalFormatting>
  <conditionalFormatting sqref="R107">
    <cfRule type="cellIs" dxfId="1686" priority="71" operator="equal">
      <formula>"橙色"</formula>
    </cfRule>
    <cfRule type="cellIs" dxfId="1685" priority="72" operator="equal">
      <formula>"橙色"</formula>
    </cfRule>
    <cfRule type="cellIs" dxfId="1684" priority="73" operator="equal">
      <formula>"红色"</formula>
    </cfRule>
    <cfRule type="cellIs" dxfId="1683" priority="74" operator="equal">
      <formula>"紫色"</formula>
    </cfRule>
    <cfRule type="cellIs" dxfId="1682" priority="75" operator="equal">
      <formula>"蓝色"</formula>
    </cfRule>
    <cfRule type="cellIs" dxfId="1681" priority="76" operator="equal">
      <formula>"绿色"</formula>
    </cfRule>
    <cfRule type="cellIs" dxfId="1680" priority="77" operator="equal">
      <formula>"黑色"</formula>
    </cfRule>
  </conditionalFormatting>
  <conditionalFormatting sqref="C132">
    <cfRule type="cellIs" dxfId="1679" priority="64" operator="equal">
      <formula>"橙色"</formula>
    </cfRule>
    <cfRule type="cellIs" dxfId="1678" priority="65" operator="equal">
      <formula>"橙色"</formula>
    </cfRule>
    <cfRule type="cellIs" dxfId="1677" priority="66" operator="equal">
      <formula>"红色"</formula>
    </cfRule>
    <cfRule type="cellIs" dxfId="1676" priority="67" operator="equal">
      <formula>"紫色"</formula>
    </cfRule>
    <cfRule type="cellIs" dxfId="1675" priority="68" operator="equal">
      <formula>"蓝色"</formula>
    </cfRule>
    <cfRule type="cellIs" dxfId="1674" priority="69" operator="equal">
      <formula>"绿色"</formula>
    </cfRule>
    <cfRule type="cellIs" dxfId="1673" priority="70" operator="equal">
      <formula>"黑色"</formula>
    </cfRule>
  </conditionalFormatting>
  <conditionalFormatting sqref="H132">
    <cfRule type="cellIs" dxfId="1672" priority="57" operator="equal">
      <formula>"橙色"</formula>
    </cfRule>
    <cfRule type="cellIs" dxfId="1671" priority="58" operator="equal">
      <formula>"橙色"</formula>
    </cfRule>
    <cfRule type="cellIs" dxfId="1670" priority="59" operator="equal">
      <formula>"红色"</formula>
    </cfRule>
    <cfRule type="cellIs" dxfId="1669" priority="60" operator="equal">
      <formula>"紫色"</formula>
    </cfRule>
    <cfRule type="cellIs" dxfId="1668" priority="61" operator="equal">
      <formula>"蓝色"</formula>
    </cfRule>
    <cfRule type="cellIs" dxfId="1667" priority="62" operator="equal">
      <formula>"绿色"</formula>
    </cfRule>
    <cfRule type="cellIs" dxfId="1666" priority="63" operator="equal">
      <formula>"黑色"</formula>
    </cfRule>
  </conditionalFormatting>
  <conditionalFormatting sqref="M132">
    <cfRule type="cellIs" dxfId="1665" priority="50" operator="equal">
      <formula>"橙色"</formula>
    </cfRule>
    <cfRule type="cellIs" dxfId="1664" priority="51" operator="equal">
      <formula>"橙色"</formula>
    </cfRule>
    <cfRule type="cellIs" dxfId="1663" priority="52" operator="equal">
      <formula>"红色"</formula>
    </cfRule>
    <cfRule type="cellIs" dxfId="1662" priority="53" operator="equal">
      <formula>"紫色"</formula>
    </cfRule>
    <cfRule type="cellIs" dxfId="1661" priority="54" operator="equal">
      <formula>"蓝色"</formula>
    </cfRule>
    <cfRule type="cellIs" dxfId="1660" priority="55" operator="equal">
      <formula>"绿色"</formula>
    </cfRule>
    <cfRule type="cellIs" dxfId="1659" priority="56" operator="equal">
      <formula>"黑色"</formula>
    </cfRule>
  </conditionalFormatting>
  <conditionalFormatting sqref="R132">
    <cfRule type="cellIs" dxfId="1658" priority="43" operator="equal">
      <formula>"金色"</formula>
    </cfRule>
    <cfRule type="cellIs" dxfId="1657" priority="44" operator="equal">
      <formula>"橙色"</formula>
    </cfRule>
    <cfRule type="cellIs" dxfId="1656" priority="45" operator="equal">
      <formula>"红色"</formula>
    </cfRule>
    <cfRule type="cellIs" dxfId="1655" priority="46" operator="equal">
      <formula>"紫色"</formula>
    </cfRule>
    <cfRule type="cellIs" dxfId="1654" priority="47" operator="equal">
      <formula>"蓝色"</formula>
    </cfRule>
    <cfRule type="cellIs" dxfId="1653" priority="48" operator="equal">
      <formula>"绿色"</formula>
    </cfRule>
    <cfRule type="cellIs" dxfId="1652" priority="49" operator="equal">
      <formula>"黑色"</formula>
    </cfRule>
  </conditionalFormatting>
  <conditionalFormatting sqref="C158">
    <cfRule type="cellIs" dxfId="1651" priority="29" operator="equal">
      <formula>"橙色"</formula>
    </cfRule>
    <cfRule type="cellIs" dxfId="1650" priority="30" operator="equal">
      <formula>"橙色"</formula>
    </cfRule>
    <cfRule type="cellIs" dxfId="1649" priority="31" operator="equal">
      <formula>"红色"</formula>
    </cfRule>
    <cfRule type="cellIs" dxfId="1648" priority="32" operator="equal">
      <formula>"紫色"</formula>
    </cfRule>
    <cfRule type="cellIs" dxfId="1647" priority="33" operator="equal">
      <formula>"蓝色"</formula>
    </cfRule>
    <cfRule type="cellIs" dxfId="1646" priority="34" operator="equal">
      <formula>"绿色"</formula>
    </cfRule>
    <cfRule type="cellIs" dxfId="1645" priority="35" operator="equal">
      <formula>"黑色"</formula>
    </cfRule>
  </conditionalFormatting>
  <conditionalFormatting sqref="H158">
    <cfRule type="cellIs" dxfId="1644" priority="22" operator="equal">
      <formula>"橙色"</formula>
    </cfRule>
    <cfRule type="cellIs" dxfId="1643" priority="23" operator="equal">
      <formula>"橙色"</formula>
    </cfRule>
    <cfRule type="cellIs" dxfId="1642" priority="24" operator="equal">
      <formula>"红色"</formula>
    </cfRule>
    <cfRule type="cellIs" dxfId="1641" priority="25" operator="equal">
      <formula>"紫色"</formula>
    </cfRule>
    <cfRule type="cellIs" dxfId="1640" priority="26" operator="equal">
      <formula>"蓝色"</formula>
    </cfRule>
    <cfRule type="cellIs" dxfId="1639" priority="27" operator="equal">
      <formula>"绿色"</formula>
    </cfRule>
    <cfRule type="cellIs" dxfId="1638" priority="28" operator="equal">
      <formula>"黑色"</formula>
    </cfRule>
  </conditionalFormatting>
  <conditionalFormatting sqref="M158">
    <cfRule type="cellIs" dxfId="1637" priority="21" operator="equal">
      <formula>"黑色"</formula>
    </cfRule>
    <cfRule type="cellIs" dxfId="1636" priority="20" operator="equal">
      <formula>"绿色"</formula>
    </cfRule>
    <cfRule type="cellIs" dxfId="1635" priority="19" operator="equal">
      <formula>"蓝色"</formula>
    </cfRule>
    <cfRule type="cellIs" dxfId="1634" priority="18" operator="equal">
      <formula>"紫色"</formula>
    </cfRule>
    <cfRule type="cellIs" dxfId="1633" priority="17" operator="equal">
      <formula>"红色"</formula>
    </cfRule>
    <cfRule type="cellIs" dxfId="1632" priority="16" operator="equal">
      <formula>"橙色"</formula>
    </cfRule>
    <cfRule type="cellIs" dxfId="1631" priority="15" operator="equal">
      <formula>"橙色"</formula>
    </cfRule>
  </conditionalFormatting>
  <conditionalFormatting sqref="R158">
    <cfRule type="cellIs" dxfId="1630" priority="14" operator="equal">
      <formula>"黑色"</formula>
    </cfRule>
    <cfRule type="cellIs" dxfId="1629" priority="13" operator="equal">
      <formula>"绿色"</formula>
    </cfRule>
    <cfRule type="cellIs" dxfId="1628" priority="12" operator="equal">
      <formula>"蓝色"</formula>
    </cfRule>
    <cfRule type="cellIs" dxfId="1627" priority="11" operator="equal">
      <formula>"紫色"</formula>
    </cfRule>
    <cfRule type="cellIs" dxfId="1626" priority="10" operator="equal">
      <formula>"红色"</formula>
    </cfRule>
    <cfRule type="cellIs" dxfId="1625" priority="9" operator="equal">
      <formula>"橙色"</formula>
    </cfRule>
    <cfRule type="cellIs" dxfId="1624" priority="8" operator="equal">
      <formula>"橙色"</formula>
    </cfRule>
  </conditionalFormatting>
  <conditionalFormatting sqref="C184">
    <cfRule type="cellIs" dxfId="1623" priority="7" operator="equal">
      <formula>"黑色"</formula>
    </cfRule>
    <cfRule type="cellIs" dxfId="1622" priority="6" operator="equal">
      <formula>"绿色"</formula>
    </cfRule>
    <cfRule type="cellIs" dxfId="1621" priority="5" operator="equal">
      <formula>"蓝色"</formula>
    </cfRule>
    <cfRule type="cellIs" dxfId="1620" priority="4" operator="equal">
      <formula>"紫色"</formula>
    </cfRule>
    <cfRule type="cellIs" dxfId="1619" priority="3" operator="equal">
      <formula>"红色"</formula>
    </cfRule>
    <cfRule type="cellIs" dxfId="1618" priority="2" operator="equal">
      <formula>"橙色"</formula>
    </cfRule>
    <cfRule type="cellIs" dxfId="1617" priority="1" operator="equal">
      <formula>"橙色"</formula>
    </cfRule>
  </conditionalFormatting>
  <dataValidations count="2">
    <dataValidation type="list" allowBlank="1" showInputMessage="1" showErrorMessage="1" sqref="E2 J2 O2 T2 E28 J28 O28 T28 E54 J54 O54 T54 E80 J80 O80 T80 E105 J105 O105 T105 E130 J130 O130 T130 E156 J156 O156 T156 E182" xr:uid="{00000000-0002-0000-0300-000000000000}">
      <formula1>"[下拉],头部,腰部,手臂,腿部,身体,背部,饰品"</formula1>
    </dataValidation>
    <dataValidation type="list" allowBlank="1" showInputMessage="1" showErrorMessage="1" sqref="E3 J3 O3 T3 E29 J29 O29 T29 E55 J55 O55 T55 E81 J81 O81 T81 E106 J106 O106 T106 E131 J131 O131 T131 E157 J157 O157 T157 E183" xr:uid="{00000000-0002-0000-0300-000001000000}">
      <formula1>"0,150,300,450,600,750,900"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85"/>
  <sheetViews>
    <sheetView topLeftCell="A259" workbookViewId="0">
      <selection activeCell="D288" sqref="D288"/>
    </sheetView>
  </sheetViews>
  <sheetFormatPr defaultColWidth="8.875" defaultRowHeight="12" customHeight="1"/>
  <cols>
    <col min="1" max="16384" width="8.875" style="1"/>
  </cols>
  <sheetData>
    <row r="2" spans="2:20" ht="12" customHeight="1">
      <c r="B2" s="2" t="s">
        <v>343</v>
      </c>
      <c r="C2" s="16" t="s">
        <v>44</v>
      </c>
      <c r="D2" s="4" t="s">
        <v>344</v>
      </c>
      <c r="E2" s="5" t="s">
        <v>4</v>
      </c>
      <c r="G2" s="2" t="s">
        <v>343</v>
      </c>
      <c r="H2" s="16" t="s">
        <v>24</v>
      </c>
      <c r="I2" s="4" t="s">
        <v>344</v>
      </c>
      <c r="J2" s="5" t="s">
        <v>4</v>
      </c>
      <c r="L2" s="2" t="s">
        <v>343</v>
      </c>
      <c r="M2" s="16" t="s">
        <v>54</v>
      </c>
      <c r="N2" s="4" t="s">
        <v>344</v>
      </c>
      <c r="O2" s="5" t="s">
        <v>4</v>
      </c>
      <c r="Q2" s="2" t="s">
        <v>343</v>
      </c>
      <c r="R2" s="16" t="s">
        <v>74</v>
      </c>
      <c r="S2" s="4" t="s">
        <v>344</v>
      </c>
      <c r="T2" s="5" t="s">
        <v>4</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2</v>
      </c>
      <c r="S3" s="8" t="s">
        <v>346</v>
      </c>
      <c r="T3" s="9">
        <v>300</v>
      </c>
    </row>
    <row r="4" spans="2:20" ht="12" customHeight="1">
      <c r="B4" s="6" t="s">
        <v>347</v>
      </c>
      <c r="C4" s="7" t="str">
        <f>LOOKUP(C5,{0,201,401,601,901,1201,1501;"黑色","绿色","蓝色","紫色","红色","橙色","金色"})</f>
        <v>黑色</v>
      </c>
      <c r="D4" s="8" t="s">
        <v>348</v>
      </c>
      <c r="E4" s="10">
        <v>3</v>
      </c>
      <c r="G4" s="6" t="s">
        <v>347</v>
      </c>
      <c r="H4" s="7" t="str">
        <f>LOOKUP(H5,{0,201,401,601,901,1201,1501;"黑色","绿色","蓝色","紫色","红色","橙色","金色"})</f>
        <v>黑色</v>
      </c>
      <c r="I4" s="8" t="s">
        <v>348</v>
      </c>
      <c r="J4" s="10">
        <v>40</v>
      </c>
      <c r="L4" s="6" t="s">
        <v>347</v>
      </c>
      <c r="M4" s="7" t="str">
        <f>LOOKUP(M5,{0,201,401,601,901,1201,1501;"黑色","绿色","蓝色","紫色","红色","橙色","金色"})</f>
        <v>黑色</v>
      </c>
      <c r="N4" s="8" t="s">
        <v>348</v>
      </c>
      <c r="O4" s="10">
        <v>20</v>
      </c>
      <c r="Q4" s="6" t="s">
        <v>347</v>
      </c>
      <c r="R4" s="7" t="str">
        <f>LOOKUP(R5,{0,201,401,601,901,1201,1501;"黑色","绿色","蓝色","紫色","红色","橙色","金色"})</f>
        <v>绿色</v>
      </c>
      <c r="S4" s="8" t="s">
        <v>348</v>
      </c>
      <c r="T4" s="10">
        <v>20</v>
      </c>
    </row>
    <row r="5" spans="2:20" ht="12" customHeight="1">
      <c r="B5" s="6" t="s">
        <v>349</v>
      </c>
      <c r="C5" s="7">
        <f>C13+E3</f>
        <v>100</v>
      </c>
      <c r="D5" s="8" t="s">
        <v>350</v>
      </c>
      <c r="E5" s="10">
        <v>2</v>
      </c>
      <c r="G5" s="6" t="s">
        <v>349</v>
      </c>
      <c r="H5" s="7">
        <f>H13+J3</f>
        <v>100</v>
      </c>
      <c r="I5" s="8" t="s">
        <v>350</v>
      </c>
      <c r="J5" s="10">
        <v>4</v>
      </c>
      <c r="L5" s="6" t="s">
        <v>349</v>
      </c>
      <c r="M5" s="7">
        <f>M13+O3</f>
        <v>200</v>
      </c>
      <c r="N5" s="8" t="s">
        <v>350</v>
      </c>
      <c r="O5" s="10">
        <v>4</v>
      </c>
      <c r="Q5" s="6" t="s">
        <v>349</v>
      </c>
      <c r="R5" s="7">
        <f>R13+T3</f>
        <v>300</v>
      </c>
      <c r="S5" s="8" t="s">
        <v>350</v>
      </c>
      <c r="T5" s="10">
        <v>10</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28" t="s">
        <v>666</v>
      </c>
      <c r="C7" s="129"/>
      <c r="D7" s="132" t="s">
        <v>667</v>
      </c>
      <c r="E7" s="133"/>
      <c r="G7" s="128" t="s">
        <v>668</v>
      </c>
      <c r="H7" s="129"/>
      <c r="I7" s="132" t="s">
        <v>669</v>
      </c>
      <c r="J7" s="133"/>
      <c r="L7" s="128" t="s">
        <v>670</v>
      </c>
      <c r="M7" s="129"/>
      <c r="N7" s="132" t="s">
        <v>671</v>
      </c>
      <c r="O7" s="133"/>
      <c r="Q7" s="128" t="s">
        <v>672</v>
      </c>
      <c r="R7" s="129"/>
      <c r="S7" s="132" t="s">
        <v>673</v>
      </c>
      <c r="T7" s="133"/>
    </row>
    <row r="8" spans="2:20" ht="12" customHeight="1">
      <c r="B8" s="128"/>
      <c r="C8" s="129"/>
      <c r="D8" s="132"/>
      <c r="E8" s="133"/>
      <c r="G8" s="128"/>
      <c r="H8" s="129"/>
      <c r="I8" s="132"/>
      <c r="J8" s="133"/>
      <c r="L8" s="128"/>
      <c r="M8" s="129"/>
      <c r="N8" s="132"/>
      <c r="O8" s="133"/>
      <c r="Q8" s="128"/>
      <c r="R8" s="129"/>
      <c r="S8" s="132"/>
      <c r="T8" s="133"/>
    </row>
    <row r="9" spans="2:20" ht="12" customHeight="1">
      <c r="B9" s="128"/>
      <c r="C9" s="129"/>
      <c r="D9" s="132"/>
      <c r="E9" s="133"/>
      <c r="G9" s="128"/>
      <c r="H9" s="129"/>
      <c r="I9" s="132"/>
      <c r="J9" s="133"/>
      <c r="L9" s="128"/>
      <c r="M9" s="129"/>
      <c r="N9" s="132"/>
      <c r="O9" s="133"/>
      <c r="Q9" s="128"/>
      <c r="R9" s="129"/>
      <c r="S9" s="132"/>
      <c r="T9" s="133"/>
    </row>
    <row r="10" spans="2:20" ht="12" customHeight="1">
      <c r="B10" s="128"/>
      <c r="C10" s="129"/>
      <c r="D10" s="132"/>
      <c r="E10" s="133"/>
      <c r="G10" s="128"/>
      <c r="H10" s="129"/>
      <c r="I10" s="132"/>
      <c r="J10" s="133"/>
      <c r="L10" s="128"/>
      <c r="M10" s="129"/>
      <c r="N10" s="132"/>
      <c r="O10" s="133"/>
      <c r="Q10" s="128"/>
      <c r="R10" s="129"/>
      <c r="S10" s="132"/>
      <c r="T10" s="133"/>
    </row>
    <row r="11" spans="2:20" ht="12" customHeight="1">
      <c r="B11" s="128"/>
      <c r="C11" s="129"/>
      <c r="D11" s="132"/>
      <c r="E11" s="133"/>
      <c r="G11" s="128"/>
      <c r="H11" s="129"/>
      <c r="I11" s="132"/>
      <c r="J11" s="133"/>
      <c r="L11" s="128"/>
      <c r="M11" s="129"/>
      <c r="N11" s="132"/>
      <c r="O11" s="133"/>
      <c r="Q11" s="128"/>
      <c r="R11" s="129"/>
      <c r="S11" s="132"/>
      <c r="T11" s="133"/>
    </row>
    <row r="12" spans="2:20" ht="12" customHeight="1">
      <c r="B12" s="130"/>
      <c r="C12" s="131"/>
      <c r="D12" s="132"/>
      <c r="E12" s="133"/>
      <c r="G12" s="130"/>
      <c r="H12" s="131"/>
      <c r="I12" s="132"/>
      <c r="J12" s="133"/>
      <c r="L12" s="130"/>
      <c r="M12" s="131"/>
      <c r="N12" s="132"/>
      <c r="O12" s="133"/>
      <c r="Q12" s="130"/>
      <c r="R12" s="131"/>
      <c r="S12" s="132"/>
      <c r="T12" s="133"/>
    </row>
    <row r="13" spans="2:20" ht="12" customHeight="1">
      <c r="B13" s="11" t="s">
        <v>361</v>
      </c>
      <c r="C13" s="15">
        <v>100</v>
      </c>
      <c r="D13" s="134"/>
      <c r="E13" s="135"/>
      <c r="G13" s="11" t="s">
        <v>361</v>
      </c>
      <c r="H13" s="15">
        <v>100</v>
      </c>
      <c r="I13" s="134"/>
      <c r="J13" s="135"/>
      <c r="L13" s="11" t="s">
        <v>361</v>
      </c>
      <c r="M13" s="15">
        <v>200</v>
      </c>
      <c r="N13" s="134"/>
      <c r="O13" s="135"/>
      <c r="Q13" s="11" t="s">
        <v>361</v>
      </c>
      <c r="R13" s="15">
        <v>0</v>
      </c>
      <c r="S13" s="134"/>
      <c r="T13" s="135"/>
    </row>
    <row r="14" spans="2:20" ht="12" customHeight="1">
      <c r="B14" s="122" t="s">
        <v>674</v>
      </c>
      <c r="C14" s="123"/>
      <c r="D14" s="123"/>
      <c r="E14" s="124"/>
      <c r="G14" s="122" t="s">
        <v>675</v>
      </c>
      <c r="H14" s="123"/>
      <c r="I14" s="123"/>
      <c r="J14" s="124"/>
      <c r="L14" s="122" t="s">
        <v>676</v>
      </c>
      <c r="M14" s="123"/>
      <c r="N14" s="123"/>
      <c r="O14" s="124"/>
      <c r="Q14" s="122"/>
      <c r="R14" s="123"/>
      <c r="S14" s="123"/>
      <c r="T14" s="124"/>
    </row>
    <row r="15" spans="2:20" ht="12" customHeight="1">
      <c r="B15" s="125"/>
      <c r="C15" s="126"/>
      <c r="D15" s="126"/>
      <c r="E15" s="127"/>
      <c r="G15" s="125"/>
      <c r="H15" s="126"/>
      <c r="I15" s="126"/>
      <c r="J15" s="127"/>
      <c r="L15" s="125"/>
      <c r="M15" s="126"/>
      <c r="N15" s="126"/>
      <c r="O15" s="127"/>
      <c r="Q15" s="125"/>
      <c r="R15" s="126"/>
      <c r="S15" s="126"/>
      <c r="T15" s="127"/>
    </row>
    <row r="16" spans="2:20" ht="12" customHeight="1">
      <c r="B16" s="125"/>
      <c r="C16" s="126"/>
      <c r="D16" s="126"/>
      <c r="E16" s="127"/>
      <c r="G16" s="125"/>
      <c r="H16" s="126"/>
      <c r="I16" s="126"/>
      <c r="J16" s="127"/>
      <c r="L16" s="125"/>
      <c r="M16" s="126"/>
      <c r="N16" s="126"/>
      <c r="O16" s="127"/>
      <c r="Q16" s="125"/>
      <c r="R16" s="126"/>
      <c r="S16" s="126"/>
      <c r="T16" s="127"/>
    </row>
    <row r="17" spans="2:20" ht="12" customHeight="1">
      <c r="B17" s="125"/>
      <c r="C17" s="126"/>
      <c r="D17" s="126"/>
      <c r="E17" s="127"/>
      <c r="G17" s="125"/>
      <c r="H17" s="126"/>
      <c r="I17" s="126"/>
      <c r="J17" s="127"/>
      <c r="L17" s="125"/>
      <c r="M17" s="126"/>
      <c r="N17" s="126"/>
      <c r="O17" s="127"/>
      <c r="Q17" s="125"/>
      <c r="R17" s="126"/>
      <c r="S17" s="126"/>
      <c r="T17" s="127"/>
    </row>
    <row r="18" spans="2:20" ht="12" customHeight="1">
      <c r="B18" s="125"/>
      <c r="C18" s="126"/>
      <c r="D18" s="126"/>
      <c r="E18" s="127"/>
      <c r="G18" s="125"/>
      <c r="H18" s="126"/>
      <c r="I18" s="126"/>
      <c r="J18" s="127"/>
      <c r="L18" s="125"/>
      <c r="M18" s="126"/>
      <c r="N18" s="126"/>
      <c r="O18" s="127"/>
      <c r="Q18" s="125"/>
      <c r="R18" s="126"/>
      <c r="S18" s="126"/>
      <c r="T18" s="127"/>
    </row>
    <row r="19" spans="2:20" ht="12" customHeight="1">
      <c r="B19" s="125"/>
      <c r="C19" s="126"/>
      <c r="D19" s="126"/>
      <c r="E19" s="127"/>
      <c r="G19" s="125"/>
      <c r="H19" s="126"/>
      <c r="I19" s="126"/>
      <c r="J19" s="127"/>
      <c r="L19" s="125"/>
      <c r="M19" s="126"/>
      <c r="N19" s="126"/>
      <c r="O19" s="127"/>
      <c r="Q19" s="125"/>
      <c r="R19" s="126"/>
      <c r="S19" s="126"/>
      <c r="T19" s="127"/>
    </row>
    <row r="20" spans="2:20" ht="12" customHeight="1">
      <c r="B20" s="125"/>
      <c r="C20" s="126"/>
      <c r="D20" s="126"/>
      <c r="E20" s="127"/>
      <c r="G20" s="125"/>
      <c r="H20" s="126"/>
      <c r="I20" s="126"/>
      <c r="J20" s="127"/>
      <c r="L20" s="125"/>
      <c r="M20" s="126"/>
      <c r="N20" s="126"/>
      <c r="O20" s="127"/>
      <c r="Q20" s="125"/>
      <c r="R20" s="126"/>
      <c r="S20" s="126"/>
      <c r="T20" s="127"/>
    </row>
    <row r="21" spans="2:20" ht="12" customHeight="1">
      <c r="B21" s="125"/>
      <c r="C21" s="126"/>
      <c r="D21" s="126"/>
      <c r="E21" s="127"/>
      <c r="G21" s="125"/>
      <c r="H21" s="126"/>
      <c r="I21" s="126"/>
      <c r="J21" s="127"/>
      <c r="L21" s="125"/>
      <c r="M21" s="126"/>
      <c r="N21" s="126"/>
      <c r="O21" s="127"/>
      <c r="Q21" s="125"/>
      <c r="R21" s="126"/>
      <c r="S21" s="126"/>
      <c r="T21" s="127"/>
    </row>
    <row r="22" spans="2:20" ht="12" customHeight="1">
      <c r="B22" s="125"/>
      <c r="C22" s="126"/>
      <c r="D22" s="126"/>
      <c r="E22" s="127"/>
      <c r="G22" s="125"/>
      <c r="H22" s="126"/>
      <c r="I22" s="126"/>
      <c r="J22" s="127"/>
      <c r="L22" s="125"/>
      <c r="M22" s="126"/>
      <c r="N22" s="126"/>
      <c r="O22" s="127"/>
      <c r="Q22" s="125"/>
      <c r="R22" s="126"/>
      <c r="S22" s="126"/>
      <c r="T22" s="127"/>
    </row>
    <row r="23" spans="2:20" ht="12" customHeight="1">
      <c r="B23" s="125"/>
      <c r="C23" s="126"/>
      <c r="D23" s="126"/>
      <c r="E23" s="127"/>
      <c r="G23" s="125"/>
      <c r="H23" s="126"/>
      <c r="I23" s="126"/>
      <c r="J23" s="127"/>
      <c r="L23" s="125"/>
      <c r="M23" s="126"/>
      <c r="N23" s="126"/>
      <c r="O23" s="127"/>
      <c r="Q23" s="125"/>
      <c r="R23" s="126"/>
      <c r="S23" s="126"/>
      <c r="T23" s="127"/>
    </row>
    <row r="24" spans="2:20" ht="12" customHeight="1">
      <c r="B24" s="125"/>
      <c r="C24" s="126"/>
      <c r="D24" s="126"/>
      <c r="E24" s="127"/>
      <c r="G24" s="125"/>
      <c r="H24" s="126"/>
      <c r="I24" s="126"/>
      <c r="J24" s="127"/>
      <c r="L24" s="125"/>
      <c r="M24" s="126"/>
      <c r="N24" s="126"/>
      <c r="O24" s="127"/>
      <c r="Q24" s="125"/>
      <c r="R24" s="126"/>
      <c r="S24" s="126"/>
      <c r="T24" s="127"/>
    </row>
    <row r="25" spans="2:20" ht="12" customHeight="1">
      <c r="B25" s="119" t="s">
        <v>677</v>
      </c>
      <c r="C25" s="120"/>
      <c r="D25" s="120"/>
      <c r="E25" s="121"/>
      <c r="G25" s="119" t="s">
        <v>678</v>
      </c>
      <c r="H25" s="120"/>
      <c r="I25" s="120"/>
      <c r="J25" s="121"/>
      <c r="L25" s="119" t="s">
        <v>378</v>
      </c>
      <c r="M25" s="120"/>
      <c r="N25" s="120"/>
      <c r="O25" s="121"/>
      <c r="Q25" s="119" t="s">
        <v>679</v>
      </c>
      <c r="R25" s="120"/>
      <c r="S25" s="120"/>
      <c r="T25" s="121"/>
    </row>
    <row r="28" spans="2:20" ht="12" customHeight="1">
      <c r="B28" s="2" t="s">
        <v>343</v>
      </c>
      <c r="C28" s="16" t="s">
        <v>128</v>
      </c>
      <c r="D28" s="4" t="s">
        <v>344</v>
      </c>
      <c r="E28" s="5" t="s">
        <v>4</v>
      </c>
      <c r="G28" s="2" t="s">
        <v>343</v>
      </c>
      <c r="H28" s="16" t="s">
        <v>210</v>
      </c>
      <c r="I28" s="4" t="s">
        <v>344</v>
      </c>
      <c r="J28" s="5" t="s">
        <v>4</v>
      </c>
      <c r="L28" s="2" t="s">
        <v>343</v>
      </c>
      <c r="M28" s="16" t="s">
        <v>186</v>
      </c>
      <c r="N28" s="4" t="s">
        <v>344</v>
      </c>
      <c r="O28" s="5" t="s">
        <v>4</v>
      </c>
      <c r="Q28" s="2" t="s">
        <v>343</v>
      </c>
      <c r="R28" s="16" t="s">
        <v>180</v>
      </c>
      <c r="S28" s="4" t="s">
        <v>344</v>
      </c>
      <c r="T28" s="5" t="s">
        <v>4</v>
      </c>
    </row>
    <row r="29" spans="2:20" ht="12" customHeight="1">
      <c r="B29" s="6" t="s">
        <v>345</v>
      </c>
      <c r="C29" s="7" t="str">
        <f>LOOKUP(E29,{0,150,300,450,600,750,900;"0","1","2","3","4","5","6"})</f>
        <v>3</v>
      </c>
      <c r="D29" s="8" t="s">
        <v>346</v>
      </c>
      <c r="E29" s="9">
        <v>450</v>
      </c>
      <c r="G29" s="6" t="s">
        <v>345</v>
      </c>
      <c r="H29" s="7" t="str">
        <f>LOOKUP(J29,{0,150,300,450,600,750,900;"0","1","2","3","4","5","6"})</f>
        <v>2</v>
      </c>
      <c r="I29" s="8" t="s">
        <v>346</v>
      </c>
      <c r="J29" s="9">
        <v>300</v>
      </c>
      <c r="L29" s="6" t="s">
        <v>345</v>
      </c>
      <c r="M29" s="7" t="str">
        <f>LOOKUP(O29,{0,150,300,450,600,750,900;"0","1","2","3","4","5","6"})</f>
        <v>5</v>
      </c>
      <c r="N29" s="8" t="s">
        <v>346</v>
      </c>
      <c r="O29" s="9">
        <v>750</v>
      </c>
      <c r="Q29" s="6" t="s">
        <v>345</v>
      </c>
      <c r="R29" s="7" t="str">
        <f>LOOKUP(T29,{0,150,300,450,600,750,900;"0","1","2","3","4","5","6"})</f>
        <v>2</v>
      </c>
      <c r="S29" s="8" t="s">
        <v>346</v>
      </c>
      <c r="T29" s="9">
        <v>300</v>
      </c>
    </row>
    <row r="30" spans="2:20" ht="12" customHeight="1">
      <c r="B30" s="6" t="s">
        <v>347</v>
      </c>
      <c r="C30" s="7" t="str">
        <f>LOOKUP(C31,{0,201,401,601,901,1201,1501;"黑色","绿色","蓝色","紫色","红色","橙色","金色"})</f>
        <v>蓝色</v>
      </c>
      <c r="D30" s="8" t="s">
        <v>348</v>
      </c>
      <c r="E30" s="10">
        <v>30</v>
      </c>
      <c r="G30" s="6" t="s">
        <v>347</v>
      </c>
      <c r="H30" s="7" t="str">
        <f>LOOKUP(H31,{0,201,401,601,901,1201,1501;"黑色","绿色","蓝色","紫色","红色","橙色","金色"})</f>
        <v>紫色</v>
      </c>
      <c r="I30" s="8" t="s">
        <v>348</v>
      </c>
      <c r="J30" s="10">
        <v>60</v>
      </c>
      <c r="L30" s="6" t="s">
        <v>347</v>
      </c>
      <c r="M30" s="7" t="str">
        <f>LOOKUP(M31,{0,201,401,601,901,1201,1501;"黑色","绿色","蓝色","紫色","红色","橙色","金色"})</f>
        <v>紫色</v>
      </c>
      <c r="N30" s="8" t="s">
        <v>348</v>
      </c>
      <c r="O30" s="10">
        <v>40</v>
      </c>
      <c r="Q30" s="6" t="s">
        <v>347</v>
      </c>
      <c r="R30" s="7" t="str">
        <f>LOOKUP(R31,{0,201,401,601,901,1201,1501;"黑色","绿色","蓝色","紫色","红色","橙色","金色"})</f>
        <v>紫色</v>
      </c>
      <c r="S30" s="8" t="s">
        <v>348</v>
      </c>
      <c r="T30" s="10">
        <v>80</v>
      </c>
    </row>
    <row r="31" spans="2:20" ht="12" customHeight="1">
      <c r="B31" s="6" t="s">
        <v>349</v>
      </c>
      <c r="C31" s="7">
        <f>C39+E29</f>
        <v>450</v>
      </c>
      <c r="D31" s="8" t="s">
        <v>350</v>
      </c>
      <c r="E31" s="10">
        <v>6</v>
      </c>
      <c r="G31" s="6" t="s">
        <v>349</v>
      </c>
      <c r="H31" s="7">
        <f>H39+J29</f>
        <v>800</v>
      </c>
      <c r="I31" s="8" t="s">
        <v>350</v>
      </c>
      <c r="J31" s="10">
        <v>8</v>
      </c>
      <c r="L31" s="6" t="s">
        <v>349</v>
      </c>
      <c r="M31" s="7">
        <f>M39+O29</f>
        <v>750</v>
      </c>
      <c r="N31" s="8" t="s">
        <v>350</v>
      </c>
      <c r="O31" s="10">
        <v>5</v>
      </c>
      <c r="Q31" s="6" t="s">
        <v>349</v>
      </c>
      <c r="R31" s="7">
        <f>R39+T29</f>
        <v>700</v>
      </c>
      <c r="S31" s="8" t="s">
        <v>350</v>
      </c>
      <c r="T31" s="10">
        <v>7</v>
      </c>
    </row>
    <row r="32" spans="2:20" ht="12" customHeight="1">
      <c r="B32" s="11" t="s">
        <v>351</v>
      </c>
      <c r="C32" s="12">
        <f>C31*20</f>
        <v>9000</v>
      </c>
      <c r="D32" s="13" t="s">
        <v>352</v>
      </c>
      <c r="E32" s="14">
        <f>C31</f>
        <v>450</v>
      </c>
      <c r="G32" s="11" t="s">
        <v>351</v>
      </c>
      <c r="H32" s="12">
        <f>H31*20</f>
        <v>16000</v>
      </c>
      <c r="I32" s="13" t="s">
        <v>352</v>
      </c>
      <c r="J32" s="14">
        <f>H31</f>
        <v>800</v>
      </c>
      <c r="L32" s="11" t="s">
        <v>351</v>
      </c>
      <c r="M32" s="12">
        <f>M31*20</f>
        <v>15000</v>
      </c>
      <c r="N32" s="13" t="s">
        <v>352</v>
      </c>
      <c r="O32" s="14">
        <f>M31</f>
        <v>750</v>
      </c>
      <c r="Q32" s="11" t="s">
        <v>351</v>
      </c>
      <c r="R32" s="12">
        <f>R31*20</f>
        <v>14000</v>
      </c>
      <c r="S32" s="13" t="s">
        <v>352</v>
      </c>
      <c r="T32" s="14">
        <f>R31</f>
        <v>700</v>
      </c>
    </row>
    <row r="33" spans="2:20" ht="12" customHeight="1">
      <c r="B33" s="128" t="s">
        <v>357</v>
      </c>
      <c r="C33" s="129"/>
      <c r="D33" s="132" t="s">
        <v>680</v>
      </c>
      <c r="E33" s="133"/>
      <c r="G33" s="128" t="s">
        <v>681</v>
      </c>
      <c r="H33" s="129"/>
      <c r="I33" s="132" t="s">
        <v>682</v>
      </c>
      <c r="J33" s="133"/>
      <c r="L33" s="128" t="s">
        <v>357</v>
      </c>
      <c r="M33" s="129"/>
      <c r="N33" s="132" t="s">
        <v>683</v>
      </c>
      <c r="O33" s="133"/>
      <c r="Q33" s="128" t="s">
        <v>684</v>
      </c>
      <c r="R33" s="129"/>
      <c r="S33" s="132" t="s">
        <v>685</v>
      </c>
      <c r="T33" s="133"/>
    </row>
    <row r="34" spans="2:20" ht="12" customHeight="1">
      <c r="B34" s="128"/>
      <c r="C34" s="129"/>
      <c r="D34" s="132"/>
      <c r="E34" s="133"/>
      <c r="G34" s="128"/>
      <c r="H34" s="129"/>
      <c r="I34" s="132"/>
      <c r="J34" s="133"/>
      <c r="L34" s="128"/>
      <c r="M34" s="129"/>
      <c r="N34" s="132"/>
      <c r="O34" s="133"/>
      <c r="Q34" s="128"/>
      <c r="R34" s="129"/>
      <c r="S34" s="132"/>
      <c r="T34" s="133"/>
    </row>
    <row r="35" spans="2:20" ht="12" customHeight="1">
      <c r="B35" s="128"/>
      <c r="C35" s="129"/>
      <c r="D35" s="132"/>
      <c r="E35" s="133"/>
      <c r="G35" s="128"/>
      <c r="H35" s="129"/>
      <c r="I35" s="132"/>
      <c r="J35" s="133"/>
      <c r="L35" s="128"/>
      <c r="M35" s="129"/>
      <c r="N35" s="132"/>
      <c r="O35" s="133"/>
      <c r="Q35" s="128"/>
      <c r="R35" s="129"/>
      <c r="S35" s="132"/>
      <c r="T35" s="133"/>
    </row>
    <row r="36" spans="2:20" ht="12" customHeight="1">
      <c r="B36" s="128"/>
      <c r="C36" s="129"/>
      <c r="D36" s="132"/>
      <c r="E36" s="133"/>
      <c r="G36" s="128"/>
      <c r="H36" s="129"/>
      <c r="I36" s="132"/>
      <c r="J36" s="133"/>
      <c r="L36" s="128"/>
      <c r="M36" s="129"/>
      <c r="N36" s="132"/>
      <c r="O36" s="133"/>
      <c r="Q36" s="128"/>
      <c r="R36" s="129"/>
      <c r="S36" s="132"/>
      <c r="T36" s="133"/>
    </row>
    <row r="37" spans="2:20" ht="12" customHeight="1">
      <c r="B37" s="128"/>
      <c r="C37" s="129"/>
      <c r="D37" s="132"/>
      <c r="E37" s="133"/>
      <c r="G37" s="128"/>
      <c r="H37" s="129"/>
      <c r="I37" s="132"/>
      <c r="J37" s="133"/>
      <c r="L37" s="128"/>
      <c r="M37" s="129"/>
      <c r="N37" s="132"/>
      <c r="O37" s="133"/>
      <c r="Q37" s="128"/>
      <c r="R37" s="129"/>
      <c r="S37" s="132"/>
      <c r="T37" s="133"/>
    </row>
    <row r="38" spans="2:20" ht="12" customHeight="1">
      <c r="B38" s="130"/>
      <c r="C38" s="131"/>
      <c r="D38" s="132"/>
      <c r="E38" s="133"/>
      <c r="G38" s="130"/>
      <c r="H38" s="131"/>
      <c r="I38" s="132"/>
      <c r="J38" s="133"/>
      <c r="L38" s="130"/>
      <c r="M38" s="131"/>
      <c r="N38" s="132"/>
      <c r="O38" s="133"/>
      <c r="Q38" s="130"/>
      <c r="R38" s="131"/>
      <c r="S38" s="132"/>
      <c r="T38" s="133"/>
    </row>
    <row r="39" spans="2:20" ht="12" customHeight="1">
      <c r="B39" s="11" t="s">
        <v>361</v>
      </c>
      <c r="C39" s="15">
        <v>0</v>
      </c>
      <c r="D39" s="134"/>
      <c r="E39" s="135"/>
      <c r="G39" s="11" t="s">
        <v>361</v>
      </c>
      <c r="H39" s="15">
        <v>500</v>
      </c>
      <c r="I39" s="134"/>
      <c r="J39" s="135"/>
      <c r="L39" s="11" t="s">
        <v>361</v>
      </c>
      <c r="M39" s="15">
        <v>0</v>
      </c>
      <c r="N39" s="134"/>
      <c r="O39" s="135"/>
      <c r="Q39" s="11" t="s">
        <v>361</v>
      </c>
      <c r="R39" s="15">
        <v>400</v>
      </c>
      <c r="S39" s="134"/>
      <c r="T39" s="135"/>
    </row>
    <row r="40" spans="2:20" ht="12" customHeight="1">
      <c r="B40" s="122"/>
      <c r="C40" s="123"/>
      <c r="D40" s="123"/>
      <c r="E40" s="124"/>
      <c r="G40" s="122"/>
      <c r="H40" s="123"/>
      <c r="I40" s="123"/>
      <c r="J40" s="124"/>
      <c r="L40" s="122" t="s">
        <v>686</v>
      </c>
      <c r="M40" s="123"/>
      <c r="N40" s="123"/>
      <c r="O40" s="124"/>
      <c r="Q40" s="122"/>
      <c r="R40" s="123"/>
      <c r="S40" s="123"/>
      <c r="T40" s="124"/>
    </row>
    <row r="41" spans="2:20" ht="12" customHeight="1">
      <c r="B41" s="125"/>
      <c r="C41" s="126"/>
      <c r="D41" s="126"/>
      <c r="E41" s="127"/>
      <c r="G41" s="125"/>
      <c r="H41" s="126"/>
      <c r="I41" s="126"/>
      <c r="J41" s="127"/>
      <c r="L41" s="125"/>
      <c r="M41" s="126"/>
      <c r="N41" s="126"/>
      <c r="O41" s="127"/>
      <c r="Q41" s="125"/>
      <c r="R41" s="126"/>
      <c r="S41" s="126"/>
      <c r="T41" s="127"/>
    </row>
    <row r="42" spans="2:20" ht="12" customHeight="1">
      <c r="B42" s="125"/>
      <c r="C42" s="126"/>
      <c r="D42" s="126"/>
      <c r="E42" s="127"/>
      <c r="G42" s="125"/>
      <c r="H42" s="126"/>
      <c r="I42" s="126"/>
      <c r="J42" s="127"/>
      <c r="L42" s="125"/>
      <c r="M42" s="126"/>
      <c r="N42" s="126"/>
      <c r="O42" s="127"/>
      <c r="Q42" s="125"/>
      <c r="R42" s="126"/>
      <c r="S42" s="126"/>
      <c r="T42" s="127"/>
    </row>
    <row r="43" spans="2:20" ht="12" customHeight="1">
      <c r="B43" s="125"/>
      <c r="C43" s="126"/>
      <c r="D43" s="126"/>
      <c r="E43" s="127"/>
      <c r="G43" s="125"/>
      <c r="H43" s="126"/>
      <c r="I43" s="126"/>
      <c r="J43" s="127"/>
      <c r="L43" s="125"/>
      <c r="M43" s="126"/>
      <c r="N43" s="126"/>
      <c r="O43" s="127"/>
      <c r="Q43" s="125"/>
      <c r="R43" s="126"/>
      <c r="S43" s="126"/>
      <c r="T43" s="127"/>
    </row>
    <row r="44" spans="2:20" ht="12" customHeight="1">
      <c r="B44" s="125"/>
      <c r="C44" s="126"/>
      <c r="D44" s="126"/>
      <c r="E44" s="127"/>
      <c r="G44" s="125"/>
      <c r="H44" s="126"/>
      <c r="I44" s="126"/>
      <c r="J44" s="127"/>
      <c r="L44" s="125"/>
      <c r="M44" s="126"/>
      <c r="N44" s="126"/>
      <c r="O44" s="127"/>
      <c r="Q44" s="125"/>
      <c r="R44" s="126"/>
      <c r="S44" s="126"/>
      <c r="T44" s="127"/>
    </row>
    <row r="45" spans="2:20" ht="12" customHeight="1">
      <c r="B45" s="125"/>
      <c r="C45" s="126"/>
      <c r="D45" s="126"/>
      <c r="E45" s="127"/>
      <c r="G45" s="125"/>
      <c r="H45" s="126"/>
      <c r="I45" s="126"/>
      <c r="J45" s="127"/>
      <c r="L45" s="125"/>
      <c r="M45" s="126"/>
      <c r="N45" s="126"/>
      <c r="O45" s="127"/>
      <c r="Q45" s="125"/>
      <c r="R45" s="126"/>
      <c r="S45" s="126"/>
      <c r="T45" s="127"/>
    </row>
    <row r="46" spans="2:20" ht="12" customHeight="1">
      <c r="B46" s="125"/>
      <c r="C46" s="126"/>
      <c r="D46" s="126"/>
      <c r="E46" s="127"/>
      <c r="G46" s="125"/>
      <c r="H46" s="126"/>
      <c r="I46" s="126"/>
      <c r="J46" s="127"/>
      <c r="L46" s="125"/>
      <c r="M46" s="126"/>
      <c r="N46" s="126"/>
      <c r="O46" s="127"/>
      <c r="Q46" s="125"/>
      <c r="R46" s="126"/>
      <c r="S46" s="126"/>
      <c r="T46" s="127"/>
    </row>
    <row r="47" spans="2:20" ht="12" customHeight="1">
      <c r="B47" s="125"/>
      <c r="C47" s="126"/>
      <c r="D47" s="126"/>
      <c r="E47" s="127"/>
      <c r="G47" s="125"/>
      <c r="H47" s="126"/>
      <c r="I47" s="126"/>
      <c r="J47" s="127"/>
      <c r="L47" s="125"/>
      <c r="M47" s="126"/>
      <c r="N47" s="126"/>
      <c r="O47" s="127"/>
      <c r="Q47" s="125"/>
      <c r="R47" s="126"/>
      <c r="S47" s="126"/>
      <c r="T47" s="127"/>
    </row>
    <row r="48" spans="2:20" ht="12" customHeight="1">
      <c r="B48" s="125"/>
      <c r="C48" s="126"/>
      <c r="D48" s="126"/>
      <c r="E48" s="127"/>
      <c r="G48" s="125"/>
      <c r="H48" s="126"/>
      <c r="I48" s="126"/>
      <c r="J48" s="127"/>
      <c r="L48" s="125"/>
      <c r="M48" s="126"/>
      <c r="N48" s="126"/>
      <c r="O48" s="127"/>
      <c r="Q48" s="125"/>
      <c r="R48" s="126"/>
      <c r="S48" s="126"/>
      <c r="T48" s="127"/>
    </row>
    <row r="49" spans="2:20" ht="12" customHeight="1">
      <c r="B49" s="125"/>
      <c r="C49" s="126"/>
      <c r="D49" s="126"/>
      <c r="E49" s="127"/>
      <c r="G49" s="125"/>
      <c r="H49" s="126"/>
      <c r="I49" s="126"/>
      <c r="J49" s="127"/>
      <c r="L49" s="125"/>
      <c r="M49" s="126"/>
      <c r="N49" s="126"/>
      <c r="O49" s="127"/>
      <c r="Q49" s="125"/>
      <c r="R49" s="126"/>
      <c r="S49" s="126"/>
      <c r="T49" s="127"/>
    </row>
    <row r="50" spans="2:20" ht="12" customHeight="1">
      <c r="B50" s="125"/>
      <c r="C50" s="126"/>
      <c r="D50" s="126"/>
      <c r="E50" s="127"/>
      <c r="G50" s="125"/>
      <c r="H50" s="126"/>
      <c r="I50" s="126"/>
      <c r="J50" s="127"/>
      <c r="L50" s="125"/>
      <c r="M50" s="126"/>
      <c r="N50" s="126"/>
      <c r="O50" s="127"/>
      <c r="Q50" s="125"/>
      <c r="R50" s="126"/>
      <c r="S50" s="126"/>
      <c r="T50" s="127"/>
    </row>
    <row r="51" spans="2:20" ht="12" customHeight="1">
      <c r="B51" s="119" t="s">
        <v>687</v>
      </c>
      <c r="C51" s="120"/>
      <c r="D51" s="120"/>
      <c r="E51" s="121"/>
      <c r="G51" s="119" t="s">
        <v>688</v>
      </c>
      <c r="H51" s="120"/>
      <c r="I51" s="120"/>
      <c r="J51" s="121"/>
      <c r="L51" s="119" t="s">
        <v>405</v>
      </c>
      <c r="M51" s="120"/>
      <c r="N51" s="120"/>
      <c r="O51" s="121"/>
      <c r="Q51" s="119" t="s">
        <v>689</v>
      </c>
      <c r="R51" s="120"/>
      <c r="S51" s="120"/>
      <c r="T51" s="121"/>
    </row>
    <row r="54" spans="2:20" ht="12" customHeight="1">
      <c r="B54" s="2" t="s">
        <v>343</v>
      </c>
      <c r="C54" s="16" t="s">
        <v>221</v>
      </c>
      <c r="D54" s="4" t="s">
        <v>344</v>
      </c>
      <c r="E54" s="5" t="s">
        <v>4</v>
      </c>
      <c r="G54" s="2" t="s">
        <v>343</v>
      </c>
      <c r="H54" s="16" t="s">
        <v>226</v>
      </c>
      <c r="I54" s="4" t="s">
        <v>344</v>
      </c>
      <c r="J54" s="5" t="s">
        <v>4</v>
      </c>
      <c r="L54" s="2" t="s">
        <v>343</v>
      </c>
      <c r="M54" s="16" t="s">
        <v>215</v>
      </c>
      <c r="N54" s="4" t="s">
        <v>344</v>
      </c>
      <c r="O54" s="5" t="s">
        <v>4</v>
      </c>
      <c r="Q54" s="2" t="s">
        <v>343</v>
      </c>
      <c r="R54" s="16" t="s">
        <v>192</v>
      </c>
      <c r="S54" s="4" t="s">
        <v>344</v>
      </c>
      <c r="T54" s="5" t="s">
        <v>4</v>
      </c>
    </row>
    <row r="55" spans="2:20" ht="12" customHeight="1">
      <c r="B55" s="6" t="s">
        <v>345</v>
      </c>
      <c r="C55" s="7" t="str">
        <f>LOOKUP(E55,{0,150,300,450,600,750,900;"0","1","2","3","4","5","6"})</f>
        <v>2</v>
      </c>
      <c r="D55" s="8" t="s">
        <v>346</v>
      </c>
      <c r="E55" s="9">
        <v>300</v>
      </c>
      <c r="G55" s="6" t="s">
        <v>345</v>
      </c>
      <c r="H55" s="7" t="str">
        <f>LOOKUP(J55,{0,150,300,450,600,750,900;"0","1","2","3","4","5","6"})</f>
        <v>2</v>
      </c>
      <c r="I55" s="8" t="s">
        <v>346</v>
      </c>
      <c r="J55" s="9">
        <v>300</v>
      </c>
      <c r="L55" s="6" t="s">
        <v>345</v>
      </c>
      <c r="M55" s="7" t="str">
        <f>LOOKUP(O55,{0,150,300,450,600,750,900;"0","1","2","3","4","5","6"})</f>
        <v>1</v>
      </c>
      <c r="N55" s="8" t="s">
        <v>346</v>
      </c>
      <c r="O55" s="9">
        <v>150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10">
        <v>2</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12</v>
      </c>
      <c r="Q56" s="6" t="s">
        <v>347</v>
      </c>
      <c r="R56" s="7" t="str">
        <f>LOOKUP(R57,{0,201,401,601,901,1201,1501;"黑色","绿色","蓝色","紫色","红色","橙色","金色"})</f>
        <v>紫色</v>
      </c>
      <c r="S56" s="8" t="s">
        <v>348</v>
      </c>
      <c r="T56" s="10">
        <v>1</v>
      </c>
    </row>
    <row r="57" spans="2:20" ht="12" customHeight="1">
      <c r="B57" s="6" t="s">
        <v>349</v>
      </c>
      <c r="C57" s="7">
        <f>C65+E55</f>
        <v>900</v>
      </c>
      <c r="D57" s="8" t="s">
        <v>350</v>
      </c>
      <c r="E57" s="10">
        <v>5</v>
      </c>
      <c r="G57" s="6" t="s">
        <v>349</v>
      </c>
      <c r="H57" s="7">
        <f>H65+J55</f>
        <v>900</v>
      </c>
      <c r="I57" s="8" t="s">
        <v>350</v>
      </c>
      <c r="J57" s="10">
        <v>2</v>
      </c>
      <c r="L57" s="6" t="s">
        <v>349</v>
      </c>
      <c r="M57" s="7">
        <f>M65+O55</f>
        <v>850</v>
      </c>
      <c r="N57" s="8" t="s">
        <v>350</v>
      </c>
      <c r="O57" s="10">
        <v>5</v>
      </c>
      <c r="Q57" s="6" t="s">
        <v>349</v>
      </c>
      <c r="R57" s="7">
        <f>R65+T55</f>
        <v>750</v>
      </c>
      <c r="S57" s="8" t="s">
        <v>350</v>
      </c>
      <c r="T57" s="10">
        <v>10</v>
      </c>
    </row>
    <row r="58" spans="2:20" ht="12" customHeight="1">
      <c r="B58" s="11" t="s">
        <v>351</v>
      </c>
      <c r="C58" s="12">
        <f>C57*20</f>
        <v>18000</v>
      </c>
      <c r="D58" s="13" t="s">
        <v>352</v>
      </c>
      <c r="E58" s="14">
        <f>C57</f>
        <v>900</v>
      </c>
      <c r="G58" s="11" t="s">
        <v>351</v>
      </c>
      <c r="H58" s="12">
        <f>H57*20</f>
        <v>18000</v>
      </c>
      <c r="I58" s="13" t="s">
        <v>352</v>
      </c>
      <c r="J58" s="14">
        <f>H57</f>
        <v>900</v>
      </c>
      <c r="L58" s="11" t="s">
        <v>351</v>
      </c>
      <c r="M58" s="12">
        <f>M57*20</f>
        <v>17000</v>
      </c>
      <c r="N58" s="13" t="s">
        <v>352</v>
      </c>
      <c r="O58" s="14">
        <f>M57</f>
        <v>850</v>
      </c>
      <c r="Q58" s="11" t="s">
        <v>351</v>
      </c>
      <c r="R58" s="12">
        <f>R57*20</f>
        <v>15000</v>
      </c>
      <c r="S58" s="13" t="s">
        <v>352</v>
      </c>
      <c r="T58" s="14">
        <f>R57</f>
        <v>750</v>
      </c>
    </row>
    <row r="59" spans="2:20" ht="12" customHeight="1">
      <c r="B59" s="128" t="s">
        <v>690</v>
      </c>
      <c r="C59" s="129"/>
      <c r="D59" s="132" t="s">
        <v>691</v>
      </c>
      <c r="E59" s="133"/>
      <c r="G59" s="128" t="s">
        <v>692</v>
      </c>
      <c r="H59" s="129"/>
      <c r="I59" s="132" t="s">
        <v>693</v>
      </c>
      <c r="J59" s="133"/>
      <c r="L59" s="128" t="s">
        <v>694</v>
      </c>
      <c r="M59" s="129"/>
      <c r="N59" s="132" t="s">
        <v>695</v>
      </c>
      <c r="O59" s="133"/>
      <c r="Q59" s="128" t="s">
        <v>696</v>
      </c>
      <c r="R59" s="129"/>
      <c r="S59" s="132" t="s">
        <v>697</v>
      </c>
      <c r="T59" s="133"/>
    </row>
    <row r="60" spans="2:20" ht="12" customHeight="1">
      <c r="B60" s="128"/>
      <c r="C60" s="129"/>
      <c r="D60" s="132"/>
      <c r="E60" s="133"/>
      <c r="G60" s="128"/>
      <c r="H60" s="129"/>
      <c r="I60" s="132"/>
      <c r="J60" s="133"/>
      <c r="L60" s="128"/>
      <c r="M60" s="129"/>
      <c r="N60" s="132"/>
      <c r="O60" s="133"/>
      <c r="Q60" s="128"/>
      <c r="R60" s="129"/>
      <c r="S60" s="132"/>
      <c r="T60" s="133"/>
    </row>
    <row r="61" spans="2:20" ht="12" customHeight="1">
      <c r="B61" s="128"/>
      <c r="C61" s="129"/>
      <c r="D61" s="132"/>
      <c r="E61" s="133"/>
      <c r="G61" s="128"/>
      <c r="H61" s="129"/>
      <c r="I61" s="132"/>
      <c r="J61" s="133"/>
      <c r="L61" s="128"/>
      <c r="M61" s="129"/>
      <c r="N61" s="132"/>
      <c r="O61" s="133"/>
      <c r="Q61" s="128"/>
      <c r="R61" s="129"/>
      <c r="S61" s="132"/>
      <c r="T61" s="133"/>
    </row>
    <row r="62" spans="2:20" ht="12" customHeight="1">
      <c r="B62" s="128"/>
      <c r="C62" s="129"/>
      <c r="D62" s="132"/>
      <c r="E62" s="133"/>
      <c r="G62" s="128"/>
      <c r="H62" s="129"/>
      <c r="I62" s="132"/>
      <c r="J62" s="133"/>
      <c r="L62" s="128"/>
      <c r="M62" s="129"/>
      <c r="N62" s="132"/>
      <c r="O62" s="133"/>
      <c r="Q62" s="128"/>
      <c r="R62" s="129"/>
      <c r="S62" s="132"/>
      <c r="T62" s="133"/>
    </row>
    <row r="63" spans="2:20" ht="12" customHeight="1">
      <c r="B63" s="128"/>
      <c r="C63" s="129"/>
      <c r="D63" s="132"/>
      <c r="E63" s="133"/>
      <c r="G63" s="128"/>
      <c r="H63" s="129"/>
      <c r="I63" s="132"/>
      <c r="J63" s="133"/>
      <c r="L63" s="128"/>
      <c r="M63" s="129"/>
      <c r="N63" s="132"/>
      <c r="O63" s="133"/>
      <c r="Q63" s="128"/>
      <c r="R63" s="129"/>
      <c r="S63" s="132"/>
      <c r="T63" s="133"/>
    </row>
    <row r="64" spans="2:20" ht="12" customHeight="1">
      <c r="B64" s="130"/>
      <c r="C64" s="131"/>
      <c r="D64" s="132"/>
      <c r="E64" s="133"/>
      <c r="G64" s="130"/>
      <c r="H64" s="131"/>
      <c r="I64" s="132"/>
      <c r="J64" s="133"/>
      <c r="L64" s="130"/>
      <c r="M64" s="131"/>
      <c r="N64" s="132"/>
      <c r="O64" s="133"/>
      <c r="Q64" s="130"/>
      <c r="R64" s="131"/>
      <c r="S64" s="132"/>
      <c r="T64" s="133"/>
    </row>
    <row r="65" spans="2:20" ht="12" customHeight="1">
      <c r="B65" s="11" t="s">
        <v>361</v>
      </c>
      <c r="C65" s="15">
        <v>600</v>
      </c>
      <c r="D65" s="134"/>
      <c r="E65" s="135"/>
      <c r="G65" s="11" t="s">
        <v>361</v>
      </c>
      <c r="H65" s="15">
        <v>600</v>
      </c>
      <c r="I65" s="134"/>
      <c r="J65" s="135"/>
      <c r="L65" s="11" t="s">
        <v>361</v>
      </c>
      <c r="M65" s="15">
        <v>700</v>
      </c>
      <c r="N65" s="134"/>
      <c r="O65" s="135"/>
      <c r="Q65" s="11" t="s">
        <v>361</v>
      </c>
      <c r="R65" s="15">
        <v>600</v>
      </c>
      <c r="S65" s="134"/>
      <c r="T65" s="135"/>
    </row>
    <row r="66" spans="2:20" ht="12" customHeight="1">
      <c r="B66" s="122" t="s">
        <v>698</v>
      </c>
      <c r="C66" s="123"/>
      <c r="D66" s="123"/>
      <c r="E66" s="124"/>
      <c r="G66" s="122" t="s">
        <v>699</v>
      </c>
      <c r="H66" s="123"/>
      <c r="I66" s="123"/>
      <c r="J66" s="124"/>
      <c r="L66" s="122"/>
      <c r="M66" s="123"/>
      <c r="N66" s="123"/>
      <c r="O66" s="124"/>
      <c r="Q66" s="122" t="s">
        <v>700</v>
      </c>
      <c r="R66" s="123"/>
      <c r="S66" s="123"/>
      <c r="T66" s="124"/>
    </row>
    <row r="67" spans="2:20" ht="12" customHeight="1">
      <c r="B67" s="125"/>
      <c r="C67" s="126"/>
      <c r="D67" s="126"/>
      <c r="E67" s="127"/>
      <c r="G67" s="125"/>
      <c r="H67" s="126"/>
      <c r="I67" s="126"/>
      <c r="J67" s="127"/>
      <c r="L67" s="125"/>
      <c r="M67" s="126"/>
      <c r="N67" s="126"/>
      <c r="O67" s="127"/>
      <c r="Q67" s="125"/>
      <c r="R67" s="126"/>
      <c r="S67" s="126"/>
      <c r="T67" s="127"/>
    </row>
    <row r="68" spans="2:20" ht="12" customHeight="1">
      <c r="B68" s="125"/>
      <c r="C68" s="126"/>
      <c r="D68" s="126"/>
      <c r="E68" s="127"/>
      <c r="G68" s="125"/>
      <c r="H68" s="126"/>
      <c r="I68" s="126"/>
      <c r="J68" s="127"/>
      <c r="L68" s="125"/>
      <c r="M68" s="126"/>
      <c r="N68" s="126"/>
      <c r="O68" s="127"/>
      <c r="Q68" s="125"/>
      <c r="R68" s="126"/>
      <c r="S68" s="126"/>
      <c r="T68" s="127"/>
    </row>
    <row r="69" spans="2:20" ht="12" customHeight="1">
      <c r="B69" s="125"/>
      <c r="C69" s="126"/>
      <c r="D69" s="126"/>
      <c r="E69" s="127"/>
      <c r="G69" s="125"/>
      <c r="H69" s="126"/>
      <c r="I69" s="126"/>
      <c r="J69" s="127"/>
      <c r="L69" s="125"/>
      <c r="M69" s="126"/>
      <c r="N69" s="126"/>
      <c r="O69" s="127"/>
      <c r="Q69" s="125"/>
      <c r="R69" s="126"/>
      <c r="S69" s="126"/>
      <c r="T69" s="127"/>
    </row>
    <row r="70" spans="2:20" ht="12" customHeight="1">
      <c r="B70" s="125"/>
      <c r="C70" s="126"/>
      <c r="D70" s="126"/>
      <c r="E70" s="127"/>
      <c r="G70" s="125"/>
      <c r="H70" s="126"/>
      <c r="I70" s="126"/>
      <c r="J70" s="127"/>
      <c r="L70" s="125"/>
      <c r="M70" s="126"/>
      <c r="N70" s="126"/>
      <c r="O70" s="127"/>
      <c r="Q70" s="125"/>
      <c r="R70" s="126"/>
      <c r="S70" s="126"/>
      <c r="T70" s="127"/>
    </row>
    <row r="71" spans="2:20" ht="12" customHeight="1">
      <c r="B71" s="125"/>
      <c r="C71" s="126"/>
      <c r="D71" s="126"/>
      <c r="E71" s="127"/>
      <c r="G71" s="125"/>
      <c r="H71" s="126"/>
      <c r="I71" s="126"/>
      <c r="J71" s="127"/>
      <c r="L71" s="125"/>
      <c r="M71" s="126"/>
      <c r="N71" s="126"/>
      <c r="O71" s="127"/>
      <c r="Q71" s="125"/>
      <c r="R71" s="126"/>
      <c r="S71" s="126"/>
      <c r="T71" s="127"/>
    </row>
    <row r="72" spans="2:20" ht="12" customHeight="1">
      <c r="B72" s="125"/>
      <c r="C72" s="126"/>
      <c r="D72" s="126"/>
      <c r="E72" s="127"/>
      <c r="G72" s="125"/>
      <c r="H72" s="126"/>
      <c r="I72" s="126"/>
      <c r="J72" s="127"/>
      <c r="L72" s="125"/>
      <c r="M72" s="126"/>
      <c r="N72" s="126"/>
      <c r="O72" s="127"/>
      <c r="Q72" s="125"/>
      <c r="R72" s="126"/>
      <c r="S72" s="126"/>
      <c r="T72" s="127"/>
    </row>
    <row r="73" spans="2:20" ht="12" customHeight="1">
      <c r="B73" s="125"/>
      <c r="C73" s="126"/>
      <c r="D73" s="126"/>
      <c r="E73" s="127"/>
      <c r="G73" s="125"/>
      <c r="H73" s="126"/>
      <c r="I73" s="126"/>
      <c r="J73" s="127"/>
      <c r="L73" s="125"/>
      <c r="M73" s="126"/>
      <c r="N73" s="126"/>
      <c r="O73" s="127"/>
      <c r="Q73" s="125"/>
      <c r="R73" s="126"/>
      <c r="S73" s="126"/>
      <c r="T73" s="127"/>
    </row>
    <row r="74" spans="2:20" ht="12" customHeight="1">
      <c r="B74" s="125"/>
      <c r="C74" s="126"/>
      <c r="D74" s="126"/>
      <c r="E74" s="127"/>
      <c r="G74" s="125"/>
      <c r="H74" s="126"/>
      <c r="I74" s="126"/>
      <c r="J74" s="127"/>
      <c r="L74" s="125"/>
      <c r="M74" s="126"/>
      <c r="N74" s="126"/>
      <c r="O74" s="127"/>
      <c r="Q74" s="125"/>
      <c r="R74" s="126"/>
      <c r="S74" s="126"/>
      <c r="T74" s="127"/>
    </row>
    <row r="75" spans="2:20" ht="12" customHeight="1">
      <c r="B75" s="125"/>
      <c r="C75" s="126"/>
      <c r="D75" s="126"/>
      <c r="E75" s="127"/>
      <c r="G75" s="125"/>
      <c r="H75" s="126"/>
      <c r="I75" s="126"/>
      <c r="J75" s="127"/>
      <c r="L75" s="125"/>
      <c r="M75" s="126"/>
      <c r="N75" s="126"/>
      <c r="O75" s="127"/>
      <c r="Q75" s="125"/>
      <c r="R75" s="126"/>
      <c r="S75" s="126"/>
      <c r="T75" s="127"/>
    </row>
    <row r="76" spans="2:20" ht="12" customHeight="1">
      <c r="B76" s="125"/>
      <c r="C76" s="126"/>
      <c r="D76" s="126"/>
      <c r="E76" s="127"/>
      <c r="G76" s="125"/>
      <c r="H76" s="126"/>
      <c r="I76" s="126"/>
      <c r="J76" s="127"/>
      <c r="L76" s="125"/>
      <c r="M76" s="126"/>
      <c r="N76" s="126"/>
      <c r="O76" s="127"/>
      <c r="Q76" s="125"/>
      <c r="R76" s="126"/>
      <c r="S76" s="126"/>
      <c r="T76" s="127"/>
    </row>
    <row r="77" spans="2:20" ht="12" customHeight="1">
      <c r="B77" s="119" t="s">
        <v>701</v>
      </c>
      <c r="C77" s="120"/>
      <c r="D77" s="120"/>
      <c r="E77" s="121"/>
      <c r="G77" s="119" t="s">
        <v>406</v>
      </c>
      <c r="H77" s="120"/>
      <c r="I77" s="120"/>
      <c r="J77" s="121"/>
      <c r="L77" s="119" t="s">
        <v>377</v>
      </c>
      <c r="M77" s="120"/>
      <c r="N77" s="120"/>
      <c r="O77" s="121"/>
      <c r="Q77" s="119" t="s">
        <v>702</v>
      </c>
      <c r="R77" s="120"/>
      <c r="S77" s="120"/>
      <c r="T77" s="121"/>
    </row>
    <row r="80" spans="2:20" ht="12" customHeight="1">
      <c r="B80" s="2" t="s">
        <v>343</v>
      </c>
      <c r="C80" s="16" t="s">
        <v>198</v>
      </c>
      <c r="D80" s="4" t="s">
        <v>344</v>
      </c>
      <c r="E80" s="5" t="s">
        <v>4</v>
      </c>
      <c r="G80" s="2" t="s">
        <v>343</v>
      </c>
      <c r="H80" s="16" t="s">
        <v>136</v>
      </c>
      <c r="I80" s="4" t="s">
        <v>344</v>
      </c>
      <c r="J80" s="5" t="s">
        <v>4</v>
      </c>
      <c r="L80" s="2" t="s">
        <v>343</v>
      </c>
      <c r="M80" s="16" t="s">
        <v>231</v>
      </c>
      <c r="N80" s="4" t="s">
        <v>344</v>
      </c>
      <c r="O80" s="5" t="s">
        <v>4</v>
      </c>
      <c r="Q80" s="2" t="s">
        <v>343</v>
      </c>
      <c r="R80" s="16" t="s">
        <v>261</v>
      </c>
      <c r="S80" s="4" t="s">
        <v>344</v>
      </c>
      <c r="T80" s="5" t="s">
        <v>4</v>
      </c>
    </row>
    <row r="81" spans="2:20" ht="12" customHeight="1">
      <c r="B81" s="6" t="s">
        <v>345</v>
      </c>
      <c r="C81" s="7" t="str">
        <f>LOOKUP(E81,{0,150,300,450,600,750,900;"0","1","2","3","4","5","6"})</f>
        <v>1</v>
      </c>
      <c r="D81" s="8" t="s">
        <v>346</v>
      </c>
      <c r="E81" s="9">
        <v>150</v>
      </c>
      <c r="G81" s="6" t="s">
        <v>345</v>
      </c>
      <c r="H81" s="7" t="str">
        <f>LOOKUP(J81,{0,150,300,450,600,750,900;"0","1","2","3","4","5","6"})</f>
        <v>1</v>
      </c>
      <c r="I81" s="8" t="s">
        <v>346</v>
      </c>
      <c r="J81" s="9">
        <v>150</v>
      </c>
      <c r="L81" s="6" t="s">
        <v>345</v>
      </c>
      <c r="M81" s="7" t="str">
        <f>LOOKUP(O81,{0,150,300,450,600,750,900;"0","1","2","3","4","5","6"})</f>
        <v>2</v>
      </c>
      <c r="N81" s="8" t="s">
        <v>346</v>
      </c>
      <c r="O81" s="9">
        <v>300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2</v>
      </c>
      <c r="G82" s="6" t="s">
        <v>347</v>
      </c>
      <c r="H82" s="7" t="str">
        <f>LOOKUP(H83,{0,201,401,601,901,1201,1501;"黑色","绿色","蓝色","紫色","红色","橙色","金色"})</f>
        <v>蓝色</v>
      </c>
      <c r="I82" s="8" t="s">
        <v>348</v>
      </c>
      <c r="J82" s="10">
        <v>3</v>
      </c>
      <c r="L82" s="6" t="s">
        <v>347</v>
      </c>
      <c r="M82" s="7" t="str">
        <f>LOOKUP(M83,{0,201,401,601,901,1201,1501;"黑色","绿色","蓝色","紫色","红色","橙色","金色"})</f>
        <v>紫色</v>
      </c>
      <c r="N82" s="8" t="s">
        <v>348</v>
      </c>
      <c r="O82" s="10">
        <v>3</v>
      </c>
      <c r="Q82" s="6" t="s">
        <v>347</v>
      </c>
      <c r="R82" s="21" t="str">
        <f>LOOKUP(R83,{0,201,401,601,901,1201,1501;"黑色","绿色","蓝色","紫色","红色","橙色","金色"})</f>
        <v>金色</v>
      </c>
      <c r="S82" s="8" t="s">
        <v>348</v>
      </c>
      <c r="T82" s="10">
        <v>20</v>
      </c>
    </row>
    <row r="83" spans="2:20" ht="12" customHeight="1">
      <c r="B83" s="6" t="s">
        <v>349</v>
      </c>
      <c r="C83" s="7">
        <f>C91+E81</f>
        <v>750</v>
      </c>
      <c r="D83" s="8" t="s">
        <v>350</v>
      </c>
      <c r="E83" s="10">
        <v>5</v>
      </c>
      <c r="G83" s="6" t="s">
        <v>349</v>
      </c>
      <c r="H83" s="7">
        <f>H91+J81</f>
        <v>550</v>
      </c>
      <c r="I83" s="8" t="s">
        <v>350</v>
      </c>
      <c r="J83" s="10">
        <v>4</v>
      </c>
      <c r="L83" s="6" t="s">
        <v>349</v>
      </c>
      <c r="M83" s="7">
        <f>M91+O81</f>
        <v>900</v>
      </c>
      <c r="N83" s="8" t="s">
        <v>350</v>
      </c>
      <c r="O83" s="10">
        <v>4</v>
      </c>
      <c r="Q83" s="6" t="s">
        <v>349</v>
      </c>
      <c r="R83" s="7">
        <f>R91+T81</f>
        <v>2000</v>
      </c>
      <c r="S83" s="8" t="s">
        <v>350</v>
      </c>
      <c r="T83" s="10">
        <v>8</v>
      </c>
    </row>
    <row r="84" spans="2:20" ht="12" customHeight="1">
      <c r="B84" s="11" t="s">
        <v>351</v>
      </c>
      <c r="C84" s="12">
        <f>C83*20</f>
        <v>15000</v>
      </c>
      <c r="D84" s="13" t="s">
        <v>352</v>
      </c>
      <c r="E84" s="14">
        <f>C83</f>
        <v>750</v>
      </c>
      <c r="G84" s="11" t="s">
        <v>351</v>
      </c>
      <c r="H84" s="12">
        <f>H83*20</f>
        <v>11000</v>
      </c>
      <c r="I84" s="13" t="s">
        <v>352</v>
      </c>
      <c r="J84" s="14">
        <f>H83</f>
        <v>550</v>
      </c>
      <c r="L84" s="11" t="s">
        <v>351</v>
      </c>
      <c r="M84" s="12">
        <f>M83*20</f>
        <v>18000</v>
      </c>
      <c r="N84" s="13" t="s">
        <v>352</v>
      </c>
      <c r="O84" s="14">
        <f>M83</f>
        <v>900</v>
      </c>
      <c r="Q84" s="11" t="s">
        <v>351</v>
      </c>
      <c r="R84" s="12">
        <f>R83*20</f>
        <v>40000</v>
      </c>
      <c r="S84" s="13" t="s">
        <v>352</v>
      </c>
      <c r="T84" s="14">
        <f>R83</f>
        <v>2000</v>
      </c>
    </row>
    <row r="85" spans="2:20" ht="12" customHeight="1">
      <c r="B85" s="128" t="s">
        <v>703</v>
      </c>
      <c r="C85" s="129"/>
      <c r="D85" s="132" t="s">
        <v>704</v>
      </c>
      <c r="E85" s="133"/>
      <c r="G85" s="128" t="s">
        <v>705</v>
      </c>
      <c r="H85" s="129"/>
      <c r="I85" s="132" t="s">
        <v>706</v>
      </c>
      <c r="J85" s="133"/>
      <c r="L85" s="128" t="s">
        <v>707</v>
      </c>
      <c r="M85" s="129"/>
      <c r="N85" s="132" t="s">
        <v>708</v>
      </c>
      <c r="O85" s="133"/>
      <c r="Q85" s="128" t="s">
        <v>709</v>
      </c>
      <c r="R85" s="129"/>
      <c r="S85" s="132" t="s">
        <v>710</v>
      </c>
      <c r="T85" s="133"/>
    </row>
    <row r="86" spans="2:20" ht="12" customHeight="1">
      <c r="B86" s="128"/>
      <c r="C86" s="129"/>
      <c r="D86" s="132"/>
      <c r="E86" s="133"/>
      <c r="G86" s="128"/>
      <c r="H86" s="129"/>
      <c r="I86" s="132"/>
      <c r="J86" s="133"/>
      <c r="L86" s="128"/>
      <c r="M86" s="129"/>
      <c r="N86" s="132"/>
      <c r="O86" s="133"/>
      <c r="Q86" s="128"/>
      <c r="R86" s="129"/>
      <c r="S86" s="132"/>
      <c r="T86" s="133"/>
    </row>
    <row r="87" spans="2:20" ht="12" customHeight="1">
      <c r="B87" s="128"/>
      <c r="C87" s="129"/>
      <c r="D87" s="132"/>
      <c r="E87" s="133"/>
      <c r="G87" s="128"/>
      <c r="H87" s="129"/>
      <c r="I87" s="132"/>
      <c r="J87" s="133"/>
      <c r="L87" s="128"/>
      <c r="M87" s="129"/>
      <c r="N87" s="132"/>
      <c r="O87" s="133"/>
      <c r="Q87" s="128"/>
      <c r="R87" s="129"/>
      <c r="S87" s="132"/>
      <c r="T87" s="133"/>
    </row>
    <row r="88" spans="2:20" ht="12" customHeight="1">
      <c r="B88" s="128"/>
      <c r="C88" s="129"/>
      <c r="D88" s="132"/>
      <c r="E88" s="133"/>
      <c r="G88" s="128"/>
      <c r="H88" s="129"/>
      <c r="I88" s="132"/>
      <c r="J88" s="133"/>
      <c r="L88" s="128"/>
      <c r="M88" s="129"/>
      <c r="N88" s="132"/>
      <c r="O88" s="133"/>
      <c r="Q88" s="128"/>
      <c r="R88" s="129"/>
      <c r="S88" s="132"/>
      <c r="T88" s="133"/>
    </row>
    <row r="89" spans="2:20" ht="12" customHeight="1">
      <c r="B89" s="128"/>
      <c r="C89" s="129"/>
      <c r="D89" s="132"/>
      <c r="E89" s="133"/>
      <c r="G89" s="128"/>
      <c r="H89" s="129"/>
      <c r="I89" s="132"/>
      <c r="J89" s="133"/>
      <c r="L89" s="128"/>
      <c r="M89" s="129"/>
      <c r="N89" s="132"/>
      <c r="O89" s="133"/>
      <c r="Q89" s="128"/>
      <c r="R89" s="129"/>
      <c r="S89" s="132"/>
      <c r="T89" s="133"/>
    </row>
    <row r="90" spans="2:20" ht="12" customHeight="1">
      <c r="B90" s="130"/>
      <c r="C90" s="131"/>
      <c r="D90" s="132"/>
      <c r="E90" s="133"/>
      <c r="G90" s="130"/>
      <c r="H90" s="131"/>
      <c r="I90" s="132"/>
      <c r="J90" s="133"/>
      <c r="L90" s="130"/>
      <c r="M90" s="131"/>
      <c r="N90" s="132"/>
      <c r="O90" s="133"/>
      <c r="Q90" s="130"/>
      <c r="R90" s="131"/>
      <c r="S90" s="132"/>
      <c r="T90" s="133"/>
    </row>
    <row r="91" spans="2:20" ht="12" customHeight="1">
      <c r="B91" s="11" t="s">
        <v>361</v>
      </c>
      <c r="C91" s="15">
        <v>600</v>
      </c>
      <c r="D91" s="134"/>
      <c r="E91" s="135"/>
      <c r="G91" s="11" t="s">
        <v>361</v>
      </c>
      <c r="H91" s="15">
        <v>400</v>
      </c>
      <c r="I91" s="134"/>
      <c r="J91" s="135"/>
      <c r="L91" s="11" t="s">
        <v>361</v>
      </c>
      <c r="M91" s="15">
        <v>600</v>
      </c>
      <c r="N91" s="134"/>
      <c r="O91" s="135"/>
      <c r="Q91" s="11" t="s">
        <v>361</v>
      </c>
      <c r="R91" s="15">
        <v>2000</v>
      </c>
      <c r="S91" s="134"/>
      <c r="T91" s="135"/>
    </row>
    <row r="92" spans="2:20" ht="12" customHeight="1">
      <c r="B92" s="122" t="s">
        <v>711</v>
      </c>
      <c r="C92" s="123"/>
      <c r="D92" s="123"/>
      <c r="E92" s="124"/>
      <c r="G92" s="122" t="s">
        <v>712</v>
      </c>
      <c r="H92" s="123"/>
      <c r="I92" s="123"/>
      <c r="J92" s="124"/>
      <c r="L92" s="122" t="s">
        <v>713</v>
      </c>
      <c r="M92" s="123"/>
      <c r="N92" s="123"/>
      <c r="O92" s="124"/>
      <c r="Q92" s="122" t="s">
        <v>714</v>
      </c>
      <c r="R92" s="123"/>
      <c r="S92" s="123"/>
      <c r="T92" s="124"/>
    </row>
    <row r="93" spans="2:20" ht="12" customHeight="1">
      <c r="B93" s="125"/>
      <c r="C93" s="126"/>
      <c r="D93" s="126"/>
      <c r="E93" s="127"/>
      <c r="G93" s="125"/>
      <c r="H93" s="126"/>
      <c r="I93" s="126"/>
      <c r="J93" s="127"/>
      <c r="L93" s="125"/>
      <c r="M93" s="126"/>
      <c r="N93" s="126"/>
      <c r="O93" s="127"/>
      <c r="Q93" s="125"/>
      <c r="R93" s="126"/>
      <c r="S93" s="126"/>
      <c r="T93" s="127"/>
    </row>
    <row r="94" spans="2:20" ht="12" customHeight="1">
      <c r="B94" s="125"/>
      <c r="C94" s="126"/>
      <c r="D94" s="126"/>
      <c r="E94" s="127"/>
      <c r="G94" s="125"/>
      <c r="H94" s="126"/>
      <c r="I94" s="126"/>
      <c r="J94" s="127"/>
      <c r="L94" s="125"/>
      <c r="M94" s="126"/>
      <c r="N94" s="126"/>
      <c r="O94" s="127"/>
      <c r="Q94" s="125"/>
      <c r="R94" s="126"/>
      <c r="S94" s="126"/>
      <c r="T94" s="127"/>
    </row>
    <row r="95" spans="2:20" ht="12" customHeight="1">
      <c r="B95" s="125"/>
      <c r="C95" s="126"/>
      <c r="D95" s="126"/>
      <c r="E95" s="127"/>
      <c r="G95" s="125"/>
      <c r="H95" s="126"/>
      <c r="I95" s="126"/>
      <c r="J95" s="127"/>
      <c r="L95" s="125"/>
      <c r="M95" s="126"/>
      <c r="N95" s="126"/>
      <c r="O95" s="127"/>
      <c r="Q95" s="125"/>
      <c r="R95" s="126"/>
      <c r="S95" s="126"/>
      <c r="T95" s="127"/>
    </row>
    <row r="96" spans="2:20" ht="12" customHeight="1">
      <c r="B96" s="125"/>
      <c r="C96" s="126"/>
      <c r="D96" s="126"/>
      <c r="E96" s="127"/>
      <c r="G96" s="125"/>
      <c r="H96" s="126"/>
      <c r="I96" s="126"/>
      <c r="J96" s="127"/>
      <c r="L96" s="125"/>
      <c r="M96" s="126"/>
      <c r="N96" s="126"/>
      <c r="O96" s="127"/>
      <c r="Q96" s="125"/>
      <c r="R96" s="126"/>
      <c r="S96" s="126"/>
      <c r="T96" s="127"/>
    </row>
    <row r="97" spans="2:20" ht="12" customHeight="1">
      <c r="B97" s="125"/>
      <c r="C97" s="126"/>
      <c r="D97" s="126"/>
      <c r="E97" s="127"/>
      <c r="G97" s="125"/>
      <c r="H97" s="126"/>
      <c r="I97" s="126"/>
      <c r="J97" s="127"/>
      <c r="L97" s="125"/>
      <c r="M97" s="126"/>
      <c r="N97" s="126"/>
      <c r="O97" s="127"/>
      <c r="Q97" s="125"/>
      <c r="R97" s="126"/>
      <c r="S97" s="126"/>
      <c r="T97" s="127"/>
    </row>
    <row r="98" spans="2:20" ht="12" customHeight="1">
      <c r="B98" s="125"/>
      <c r="C98" s="126"/>
      <c r="D98" s="126"/>
      <c r="E98" s="127"/>
      <c r="G98" s="125"/>
      <c r="H98" s="126"/>
      <c r="I98" s="126"/>
      <c r="J98" s="127"/>
      <c r="L98" s="125"/>
      <c r="M98" s="126"/>
      <c r="N98" s="126"/>
      <c r="O98" s="127"/>
      <c r="Q98" s="125"/>
      <c r="R98" s="126"/>
      <c r="S98" s="126"/>
      <c r="T98" s="127"/>
    </row>
    <row r="99" spans="2:20" ht="12" customHeight="1">
      <c r="B99" s="125"/>
      <c r="C99" s="126"/>
      <c r="D99" s="126"/>
      <c r="E99" s="127"/>
      <c r="G99" s="125"/>
      <c r="H99" s="126"/>
      <c r="I99" s="126"/>
      <c r="J99" s="127"/>
      <c r="L99" s="125"/>
      <c r="M99" s="126"/>
      <c r="N99" s="126"/>
      <c r="O99" s="127"/>
      <c r="Q99" s="125"/>
      <c r="R99" s="126"/>
      <c r="S99" s="126"/>
      <c r="T99" s="127"/>
    </row>
    <row r="100" spans="2:20" ht="12" customHeight="1">
      <c r="B100" s="125"/>
      <c r="C100" s="126"/>
      <c r="D100" s="126"/>
      <c r="E100" s="127"/>
      <c r="G100" s="125"/>
      <c r="H100" s="126"/>
      <c r="I100" s="126"/>
      <c r="J100" s="127"/>
      <c r="L100" s="125"/>
      <c r="M100" s="126"/>
      <c r="N100" s="126"/>
      <c r="O100" s="127"/>
      <c r="Q100" s="125"/>
      <c r="R100" s="126"/>
      <c r="S100" s="126"/>
      <c r="T100" s="127"/>
    </row>
    <row r="101" spans="2:20" ht="12" customHeight="1">
      <c r="B101" s="125"/>
      <c r="C101" s="126"/>
      <c r="D101" s="126"/>
      <c r="E101" s="127"/>
      <c r="G101" s="125"/>
      <c r="H101" s="126"/>
      <c r="I101" s="126"/>
      <c r="J101" s="127"/>
      <c r="L101" s="125"/>
      <c r="M101" s="126"/>
      <c r="N101" s="126"/>
      <c r="O101" s="127"/>
      <c r="Q101" s="125"/>
      <c r="R101" s="126"/>
      <c r="S101" s="126"/>
      <c r="T101" s="127"/>
    </row>
    <row r="102" spans="2:20" ht="12" customHeight="1">
      <c r="B102" s="125"/>
      <c r="C102" s="126"/>
      <c r="D102" s="126"/>
      <c r="E102" s="127"/>
      <c r="G102" s="125"/>
      <c r="H102" s="126"/>
      <c r="I102" s="126"/>
      <c r="J102" s="127"/>
      <c r="L102" s="125"/>
      <c r="M102" s="126"/>
      <c r="N102" s="126"/>
      <c r="O102" s="127"/>
      <c r="Q102" s="125"/>
      <c r="R102" s="126"/>
      <c r="S102" s="126"/>
      <c r="T102" s="127"/>
    </row>
    <row r="103" spans="2:20" ht="12" customHeight="1">
      <c r="B103" s="119" t="s">
        <v>489</v>
      </c>
      <c r="C103" s="120"/>
      <c r="D103" s="120"/>
      <c r="E103" s="121"/>
      <c r="G103" s="119" t="s">
        <v>365</v>
      </c>
      <c r="H103" s="120"/>
      <c r="I103" s="120"/>
      <c r="J103" s="121"/>
      <c r="L103" s="119" t="s">
        <v>365</v>
      </c>
      <c r="M103" s="120"/>
      <c r="N103" s="120"/>
      <c r="O103" s="121"/>
      <c r="Q103" s="119" t="s">
        <v>407</v>
      </c>
      <c r="R103" s="120"/>
      <c r="S103" s="120"/>
      <c r="T103" s="121"/>
    </row>
    <row r="106" spans="2:20" ht="12" customHeight="1">
      <c r="B106" s="2" t="s">
        <v>343</v>
      </c>
      <c r="C106" s="16" t="s">
        <v>64</v>
      </c>
      <c r="D106" s="4" t="s">
        <v>344</v>
      </c>
      <c r="E106" s="5" t="s">
        <v>4</v>
      </c>
      <c r="G106" s="2" t="s">
        <v>343</v>
      </c>
      <c r="H106" s="16" t="s">
        <v>14</v>
      </c>
      <c r="I106" s="4" t="s">
        <v>344</v>
      </c>
      <c r="J106" s="5" t="s">
        <v>4</v>
      </c>
      <c r="L106" s="2" t="s">
        <v>343</v>
      </c>
      <c r="M106" s="16" t="s">
        <v>34</v>
      </c>
      <c r="N106" s="4" t="s">
        <v>344</v>
      </c>
      <c r="O106" s="5" t="s">
        <v>4</v>
      </c>
      <c r="Q106" s="2" t="s">
        <v>343</v>
      </c>
      <c r="R106" s="16" t="s">
        <v>204</v>
      </c>
      <c r="S106" s="4" t="s">
        <v>344</v>
      </c>
      <c r="T106" s="5" t="s">
        <v>4</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1</v>
      </c>
      <c r="S107" s="8" t="s">
        <v>346</v>
      </c>
      <c r="T107" s="9">
        <v>150</v>
      </c>
    </row>
    <row r="108" spans="2:20" ht="12" customHeight="1">
      <c r="B108" s="6" t="s">
        <v>347</v>
      </c>
      <c r="C108" s="7" t="str">
        <f>LOOKUP(C109,{0,201,401,601,901,1201,1501;"黑色","绿色","蓝色","紫色","红色","橙色","金色"})</f>
        <v>黑色</v>
      </c>
      <c r="D108" s="8" t="s">
        <v>348</v>
      </c>
      <c r="E108" s="10">
        <v>2</v>
      </c>
      <c r="G108" s="6" t="s">
        <v>347</v>
      </c>
      <c r="H108" s="7" t="str">
        <f>LOOKUP(H109,{0,201,401,601,901,1201,1501;"黑色","绿色","蓝色","紫色","红色","橙色","金色"})</f>
        <v>黑色</v>
      </c>
      <c r="I108" s="8" t="s">
        <v>348</v>
      </c>
      <c r="J108" s="10">
        <v>1</v>
      </c>
      <c r="L108" s="6" t="s">
        <v>347</v>
      </c>
      <c r="M108" s="7" t="str">
        <f>LOOKUP(M109,{0,201,401,601,901,1201,1501;"黑色","绿色","蓝色","紫色","红色","橙色","金色"})</f>
        <v>黑色</v>
      </c>
      <c r="N108" s="8" t="s">
        <v>348</v>
      </c>
      <c r="O108" s="10">
        <v>1</v>
      </c>
      <c r="Q108" s="6" t="s">
        <v>347</v>
      </c>
      <c r="R108" s="7" t="str">
        <f>LOOKUP(R109,{0,201,401,601,901,1201,1501;"黑色","绿色","蓝色","紫色","红色","橙色","金色"})</f>
        <v>紫色</v>
      </c>
      <c r="S108" s="8" t="s">
        <v>348</v>
      </c>
      <c r="T108" s="10">
        <v>1</v>
      </c>
    </row>
    <row r="109" spans="2:20" ht="12" customHeight="1">
      <c r="B109" s="6" t="s">
        <v>349</v>
      </c>
      <c r="C109" s="7">
        <f>C117+E107</f>
        <v>200</v>
      </c>
      <c r="D109" s="8" t="s">
        <v>350</v>
      </c>
      <c r="E109" s="10">
        <v>1</v>
      </c>
      <c r="G109" s="6" t="s">
        <v>349</v>
      </c>
      <c r="H109" s="7">
        <f>H117+J107</f>
        <v>20</v>
      </c>
      <c r="I109" s="8" t="s">
        <v>350</v>
      </c>
      <c r="J109" s="10">
        <v>1</v>
      </c>
      <c r="L109" s="6" t="s">
        <v>349</v>
      </c>
      <c r="M109" s="7">
        <f>M117+O107</f>
        <v>100</v>
      </c>
      <c r="N109" s="8" t="s">
        <v>350</v>
      </c>
      <c r="O109" s="10">
        <v>1</v>
      </c>
      <c r="Q109" s="6" t="s">
        <v>349</v>
      </c>
      <c r="R109" s="7">
        <f>R117+T107</f>
        <v>750</v>
      </c>
      <c r="S109" s="8" t="s">
        <v>350</v>
      </c>
      <c r="T109" s="10">
        <v>1</v>
      </c>
    </row>
    <row r="110" spans="2:20" ht="12" customHeight="1">
      <c r="B110" s="11" t="s">
        <v>351</v>
      </c>
      <c r="C110" s="12">
        <f>C109*20</f>
        <v>4000</v>
      </c>
      <c r="D110" s="13" t="s">
        <v>352</v>
      </c>
      <c r="E110" s="14">
        <f>C109</f>
        <v>200</v>
      </c>
      <c r="G110" s="11" t="s">
        <v>351</v>
      </c>
      <c r="H110" s="12">
        <f>H109*20</f>
        <v>400</v>
      </c>
      <c r="I110" s="13" t="s">
        <v>352</v>
      </c>
      <c r="J110" s="14">
        <f>H109</f>
        <v>20</v>
      </c>
      <c r="L110" s="11" t="s">
        <v>351</v>
      </c>
      <c r="M110" s="12">
        <f>M109*20</f>
        <v>2000</v>
      </c>
      <c r="N110" s="13" t="s">
        <v>352</v>
      </c>
      <c r="O110" s="14">
        <f>M109</f>
        <v>100</v>
      </c>
      <c r="Q110" s="11" t="s">
        <v>351</v>
      </c>
      <c r="R110" s="12">
        <f>R109*20</f>
        <v>15000</v>
      </c>
      <c r="S110" s="13" t="s">
        <v>352</v>
      </c>
      <c r="T110" s="14">
        <f>R109</f>
        <v>750</v>
      </c>
    </row>
    <row r="111" spans="2:20" ht="12" customHeight="1">
      <c r="B111" s="128" t="s">
        <v>715</v>
      </c>
      <c r="C111" s="129"/>
      <c r="D111" s="132" t="s">
        <v>716</v>
      </c>
      <c r="E111" s="133"/>
      <c r="G111" s="128" t="s">
        <v>717</v>
      </c>
      <c r="H111" s="129"/>
      <c r="I111" s="132" t="s">
        <v>718</v>
      </c>
      <c r="J111" s="133"/>
      <c r="L111" s="128" t="s">
        <v>719</v>
      </c>
      <c r="M111" s="129"/>
      <c r="N111" s="132" t="s">
        <v>720</v>
      </c>
      <c r="O111" s="133"/>
      <c r="Q111" s="128" t="s">
        <v>721</v>
      </c>
      <c r="R111" s="129"/>
      <c r="S111" s="132" t="s">
        <v>722</v>
      </c>
      <c r="T111" s="133"/>
    </row>
    <row r="112" spans="2:20" ht="12" customHeight="1">
      <c r="B112" s="128"/>
      <c r="C112" s="129"/>
      <c r="D112" s="132"/>
      <c r="E112" s="133"/>
      <c r="G112" s="128"/>
      <c r="H112" s="129"/>
      <c r="I112" s="132"/>
      <c r="J112" s="133"/>
      <c r="L112" s="128"/>
      <c r="M112" s="129"/>
      <c r="N112" s="132"/>
      <c r="O112" s="133"/>
      <c r="Q112" s="128"/>
      <c r="R112" s="129"/>
      <c r="S112" s="132"/>
      <c r="T112" s="133"/>
    </row>
    <row r="113" spans="2:20" ht="12" customHeight="1">
      <c r="B113" s="128"/>
      <c r="C113" s="129"/>
      <c r="D113" s="132"/>
      <c r="E113" s="133"/>
      <c r="G113" s="128"/>
      <c r="H113" s="129"/>
      <c r="I113" s="132"/>
      <c r="J113" s="133"/>
      <c r="L113" s="128"/>
      <c r="M113" s="129"/>
      <c r="N113" s="132"/>
      <c r="O113" s="133"/>
      <c r="Q113" s="128"/>
      <c r="R113" s="129"/>
      <c r="S113" s="132"/>
      <c r="T113" s="133"/>
    </row>
    <row r="114" spans="2:20" ht="12" customHeight="1">
      <c r="B114" s="128"/>
      <c r="C114" s="129"/>
      <c r="D114" s="132"/>
      <c r="E114" s="133"/>
      <c r="G114" s="128"/>
      <c r="H114" s="129"/>
      <c r="I114" s="132"/>
      <c r="J114" s="133"/>
      <c r="L114" s="128"/>
      <c r="M114" s="129"/>
      <c r="N114" s="132"/>
      <c r="O114" s="133"/>
      <c r="Q114" s="128"/>
      <c r="R114" s="129"/>
      <c r="S114" s="132"/>
      <c r="T114" s="133"/>
    </row>
    <row r="115" spans="2:20" ht="12" customHeight="1">
      <c r="B115" s="128"/>
      <c r="C115" s="129"/>
      <c r="D115" s="132"/>
      <c r="E115" s="133"/>
      <c r="G115" s="128"/>
      <c r="H115" s="129"/>
      <c r="I115" s="132"/>
      <c r="J115" s="133"/>
      <c r="L115" s="128"/>
      <c r="M115" s="129"/>
      <c r="N115" s="132"/>
      <c r="O115" s="133"/>
      <c r="Q115" s="128"/>
      <c r="R115" s="129"/>
      <c r="S115" s="132"/>
      <c r="T115" s="133"/>
    </row>
    <row r="116" spans="2:20" ht="12" customHeight="1">
      <c r="B116" s="130"/>
      <c r="C116" s="131"/>
      <c r="D116" s="132"/>
      <c r="E116" s="133"/>
      <c r="G116" s="130"/>
      <c r="H116" s="131"/>
      <c r="I116" s="132"/>
      <c r="J116" s="133"/>
      <c r="L116" s="130"/>
      <c r="M116" s="131"/>
      <c r="N116" s="132"/>
      <c r="O116" s="133"/>
      <c r="Q116" s="130"/>
      <c r="R116" s="131"/>
      <c r="S116" s="132"/>
      <c r="T116" s="133"/>
    </row>
    <row r="117" spans="2:20" ht="12" customHeight="1">
      <c r="B117" s="11" t="s">
        <v>361</v>
      </c>
      <c r="C117" s="15">
        <v>200</v>
      </c>
      <c r="D117" s="134"/>
      <c r="E117" s="135"/>
      <c r="G117" s="11" t="s">
        <v>361</v>
      </c>
      <c r="H117" s="15">
        <v>20</v>
      </c>
      <c r="I117" s="134"/>
      <c r="J117" s="135"/>
      <c r="L117" s="11" t="s">
        <v>361</v>
      </c>
      <c r="M117" s="15">
        <v>100</v>
      </c>
      <c r="N117" s="134"/>
      <c r="O117" s="135"/>
      <c r="Q117" s="11" t="s">
        <v>361</v>
      </c>
      <c r="R117" s="15">
        <v>600</v>
      </c>
      <c r="S117" s="134"/>
      <c r="T117" s="135"/>
    </row>
    <row r="118" spans="2:20" ht="12" customHeight="1">
      <c r="B118" s="122" t="s">
        <v>723</v>
      </c>
      <c r="C118" s="123"/>
      <c r="D118" s="123"/>
      <c r="E118" s="124"/>
      <c r="G118" s="122" t="s">
        <v>416</v>
      </c>
      <c r="H118" s="123"/>
      <c r="I118" s="123"/>
      <c r="J118" s="124"/>
      <c r="L118" s="122" t="s">
        <v>416</v>
      </c>
      <c r="M118" s="123"/>
      <c r="N118" s="123"/>
      <c r="O118" s="124"/>
      <c r="Q118" s="122" t="s">
        <v>416</v>
      </c>
      <c r="R118" s="123"/>
      <c r="S118" s="123"/>
      <c r="T118" s="124"/>
    </row>
    <row r="119" spans="2:20" ht="12" customHeight="1">
      <c r="B119" s="125"/>
      <c r="C119" s="126"/>
      <c r="D119" s="126"/>
      <c r="E119" s="127"/>
      <c r="G119" s="125"/>
      <c r="H119" s="126"/>
      <c r="I119" s="126"/>
      <c r="J119" s="127"/>
      <c r="L119" s="125"/>
      <c r="M119" s="126"/>
      <c r="N119" s="126"/>
      <c r="O119" s="127"/>
      <c r="Q119" s="125"/>
      <c r="R119" s="126"/>
      <c r="S119" s="126"/>
      <c r="T119" s="127"/>
    </row>
    <row r="120" spans="2:20" ht="12" customHeight="1">
      <c r="B120" s="125"/>
      <c r="C120" s="126"/>
      <c r="D120" s="126"/>
      <c r="E120" s="127"/>
      <c r="G120" s="125"/>
      <c r="H120" s="126"/>
      <c r="I120" s="126"/>
      <c r="J120" s="127"/>
      <c r="L120" s="125"/>
      <c r="M120" s="126"/>
      <c r="N120" s="126"/>
      <c r="O120" s="127"/>
      <c r="Q120" s="125"/>
      <c r="R120" s="126"/>
      <c r="S120" s="126"/>
      <c r="T120" s="127"/>
    </row>
    <row r="121" spans="2:20" ht="12" customHeight="1">
      <c r="B121" s="125"/>
      <c r="C121" s="126"/>
      <c r="D121" s="126"/>
      <c r="E121" s="127"/>
      <c r="G121" s="125"/>
      <c r="H121" s="126"/>
      <c r="I121" s="126"/>
      <c r="J121" s="127"/>
      <c r="L121" s="125"/>
      <c r="M121" s="126"/>
      <c r="N121" s="126"/>
      <c r="O121" s="127"/>
      <c r="Q121" s="125"/>
      <c r="R121" s="126"/>
      <c r="S121" s="126"/>
      <c r="T121" s="127"/>
    </row>
    <row r="122" spans="2:20" ht="12" customHeight="1">
      <c r="B122" s="125"/>
      <c r="C122" s="126"/>
      <c r="D122" s="126"/>
      <c r="E122" s="127"/>
      <c r="G122" s="125"/>
      <c r="H122" s="126"/>
      <c r="I122" s="126"/>
      <c r="J122" s="127"/>
      <c r="L122" s="125"/>
      <c r="M122" s="126"/>
      <c r="N122" s="126"/>
      <c r="O122" s="127"/>
      <c r="Q122" s="125"/>
      <c r="R122" s="126"/>
      <c r="S122" s="126"/>
      <c r="T122" s="127"/>
    </row>
    <row r="123" spans="2:20" ht="12" customHeight="1">
      <c r="B123" s="125"/>
      <c r="C123" s="126"/>
      <c r="D123" s="126"/>
      <c r="E123" s="127"/>
      <c r="G123" s="125"/>
      <c r="H123" s="126"/>
      <c r="I123" s="126"/>
      <c r="J123" s="127"/>
      <c r="L123" s="125"/>
      <c r="M123" s="126"/>
      <c r="N123" s="126"/>
      <c r="O123" s="127"/>
      <c r="Q123" s="125"/>
      <c r="R123" s="126"/>
      <c r="S123" s="126"/>
      <c r="T123" s="127"/>
    </row>
    <row r="124" spans="2:20" ht="12" customHeight="1">
      <c r="B124" s="125"/>
      <c r="C124" s="126"/>
      <c r="D124" s="126"/>
      <c r="E124" s="127"/>
      <c r="G124" s="125"/>
      <c r="H124" s="126"/>
      <c r="I124" s="126"/>
      <c r="J124" s="127"/>
      <c r="L124" s="125"/>
      <c r="M124" s="126"/>
      <c r="N124" s="126"/>
      <c r="O124" s="127"/>
      <c r="Q124" s="125"/>
      <c r="R124" s="126"/>
      <c r="S124" s="126"/>
      <c r="T124" s="127"/>
    </row>
    <row r="125" spans="2:20" ht="12" customHeight="1">
      <c r="B125" s="125"/>
      <c r="C125" s="126"/>
      <c r="D125" s="126"/>
      <c r="E125" s="127"/>
      <c r="G125" s="125"/>
      <c r="H125" s="126"/>
      <c r="I125" s="126"/>
      <c r="J125" s="127"/>
      <c r="L125" s="125"/>
      <c r="M125" s="126"/>
      <c r="N125" s="126"/>
      <c r="O125" s="127"/>
      <c r="Q125" s="125"/>
      <c r="R125" s="126"/>
      <c r="S125" s="126"/>
      <c r="T125" s="127"/>
    </row>
    <row r="126" spans="2:20" ht="12" customHeight="1">
      <c r="B126" s="125"/>
      <c r="C126" s="126"/>
      <c r="D126" s="126"/>
      <c r="E126" s="127"/>
      <c r="G126" s="125"/>
      <c r="H126" s="126"/>
      <c r="I126" s="126"/>
      <c r="J126" s="127"/>
      <c r="L126" s="125"/>
      <c r="M126" s="126"/>
      <c r="N126" s="126"/>
      <c r="O126" s="127"/>
      <c r="Q126" s="125"/>
      <c r="R126" s="126"/>
      <c r="S126" s="126"/>
      <c r="T126" s="127"/>
    </row>
    <row r="127" spans="2:20" ht="12" customHeight="1">
      <c r="B127" s="125"/>
      <c r="C127" s="126"/>
      <c r="D127" s="126"/>
      <c r="E127" s="127"/>
      <c r="G127" s="125"/>
      <c r="H127" s="126"/>
      <c r="I127" s="126"/>
      <c r="J127" s="127"/>
      <c r="L127" s="125"/>
      <c r="M127" s="126"/>
      <c r="N127" s="126"/>
      <c r="O127" s="127"/>
      <c r="Q127" s="125"/>
      <c r="R127" s="126"/>
      <c r="S127" s="126"/>
      <c r="T127" s="127"/>
    </row>
    <row r="128" spans="2:20" ht="12" customHeight="1">
      <c r="B128" s="125"/>
      <c r="C128" s="126"/>
      <c r="D128" s="126"/>
      <c r="E128" s="127"/>
      <c r="G128" s="125"/>
      <c r="H128" s="126"/>
      <c r="I128" s="126"/>
      <c r="J128" s="127"/>
      <c r="L128" s="125"/>
      <c r="M128" s="126"/>
      <c r="N128" s="126"/>
      <c r="O128" s="127"/>
      <c r="Q128" s="125"/>
      <c r="R128" s="126"/>
      <c r="S128" s="126"/>
      <c r="T128" s="127"/>
    </row>
    <row r="129" spans="2:20" ht="12" customHeight="1">
      <c r="B129" s="119" t="s">
        <v>407</v>
      </c>
      <c r="C129" s="120"/>
      <c r="D129" s="120"/>
      <c r="E129" s="121"/>
      <c r="G129" s="119" t="s">
        <v>724</v>
      </c>
      <c r="H129" s="120"/>
      <c r="I129" s="120"/>
      <c r="J129" s="121"/>
      <c r="L129" s="119" t="s">
        <v>725</v>
      </c>
      <c r="M129" s="120"/>
      <c r="N129" s="120"/>
      <c r="O129" s="121"/>
      <c r="Q129" s="119" t="s">
        <v>725</v>
      </c>
      <c r="R129" s="120"/>
      <c r="S129" s="120"/>
      <c r="T129" s="121"/>
    </row>
    <row r="132" spans="2:20" ht="12" customHeight="1">
      <c r="B132" s="2" t="s">
        <v>343</v>
      </c>
      <c r="C132" s="16" t="s">
        <v>240</v>
      </c>
      <c r="D132" s="4" t="s">
        <v>344</v>
      </c>
      <c r="E132" s="5" t="s">
        <v>4</v>
      </c>
      <c r="G132" s="2" t="s">
        <v>343</v>
      </c>
      <c r="H132" s="16" t="s">
        <v>234</v>
      </c>
      <c r="I132" s="4" t="s">
        <v>344</v>
      </c>
      <c r="J132" s="5" t="s">
        <v>4</v>
      </c>
      <c r="L132" s="2" t="s">
        <v>343</v>
      </c>
      <c r="M132" s="16" t="s">
        <v>249</v>
      </c>
      <c r="N132" s="4" t="s">
        <v>344</v>
      </c>
      <c r="O132" s="5" t="s">
        <v>4</v>
      </c>
      <c r="Q132" s="2" t="s">
        <v>343</v>
      </c>
      <c r="R132" s="16" t="s">
        <v>151</v>
      </c>
      <c r="S132" s="4" t="s">
        <v>344</v>
      </c>
      <c r="T132" s="5" t="s">
        <v>4</v>
      </c>
    </row>
    <row r="133" spans="2:20" ht="12" customHeight="1">
      <c r="B133" s="6" t="s">
        <v>345</v>
      </c>
      <c r="C133" s="7" t="str">
        <f>LOOKUP(E133,{0,150,300,450,600,750,900;"0","1","2","3","4","5","6"})</f>
        <v>0</v>
      </c>
      <c r="D133" s="8" t="s">
        <v>346</v>
      </c>
      <c r="E133" s="9">
        <v>0</v>
      </c>
      <c r="G133" s="6" t="s">
        <v>345</v>
      </c>
      <c r="H133" s="7" t="str">
        <f>LOOKUP(J133,{0,150,300,450,600,750,900;"0","1","2","3","4","5","6"})</f>
        <v>2</v>
      </c>
      <c r="I133" s="8" t="s">
        <v>346</v>
      </c>
      <c r="J133" s="9">
        <v>300</v>
      </c>
      <c r="L133" s="6" t="s">
        <v>345</v>
      </c>
      <c r="M133" s="7" t="str">
        <f>LOOKUP(O133,{0,150,300,450,600,750,900;"0","1","2","3","4","5","6"})</f>
        <v>2</v>
      </c>
      <c r="N133" s="8" t="s">
        <v>346</v>
      </c>
      <c r="O133" s="9">
        <v>300</v>
      </c>
      <c r="Q133" s="6" t="s">
        <v>345</v>
      </c>
      <c r="R133" s="7" t="str">
        <f>LOOKUP(T133,{0,150,300,450,600,750,900;"0","1","2","3","4","5","6"})</f>
        <v>0</v>
      </c>
      <c r="S133" s="8" t="s">
        <v>346</v>
      </c>
      <c r="T133" s="9">
        <v>0</v>
      </c>
    </row>
    <row r="134" spans="2:20" ht="12" customHeight="1">
      <c r="B134" s="6" t="s">
        <v>347</v>
      </c>
      <c r="C134" s="7" t="str">
        <f>LOOKUP(C135,{0,201,401,601,901,1201,1501;"黑色","绿色","蓝色","紫色","红色","橙色","金色"})</f>
        <v>红色</v>
      </c>
      <c r="D134" s="8" t="s">
        <v>348</v>
      </c>
      <c r="E134" s="10">
        <v>1</v>
      </c>
      <c r="G134" s="6" t="s">
        <v>347</v>
      </c>
      <c r="H134" s="7" t="str">
        <f>LOOKUP(H135,{0,201,401,601,901,1201,1501;"黑色","绿色","蓝色","紫色","红色","橙色","金色"})</f>
        <v>紫色</v>
      </c>
      <c r="I134" s="8" t="s">
        <v>348</v>
      </c>
      <c r="J134" s="10">
        <v>1</v>
      </c>
      <c r="L134" s="6" t="s">
        <v>347</v>
      </c>
      <c r="M134" s="7" t="str">
        <f>LOOKUP(M135,{0,201,401,601,901,1201,1501;"黑色","绿色","蓝色","紫色","红色","橙色","金色"})</f>
        <v>红色</v>
      </c>
      <c r="N134" s="8" t="s">
        <v>348</v>
      </c>
      <c r="O134" s="10">
        <v>15</v>
      </c>
      <c r="Q134" s="6" t="s">
        <v>347</v>
      </c>
      <c r="R134" s="7" t="str">
        <f>LOOKUP(R135,{0,201,401,601,901,1201,1501;"黑色","绿色","蓝色","紫色","红色","橙色","金色"})</f>
        <v>蓝色</v>
      </c>
      <c r="S134" s="8" t="s">
        <v>348</v>
      </c>
      <c r="T134" s="10">
        <v>8</v>
      </c>
    </row>
    <row r="135" spans="2:20" ht="12" customHeight="1">
      <c r="B135" s="6" t="s">
        <v>349</v>
      </c>
      <c r="C135" s="7">
        <f>C143+E133</f>
        <v>1000</v>
      </c>
      <c r="D135" s="8" t="s">
        <v>350</v>
      </c>
      <c r="E135" s="10">
        <v>1</v>
      </c>
      <c r="G135" s="6" t="s">
        <v>349</v>
      </c>
      <c r="H135" s="7">
        <f>H143+J133</f>
        <v>900</v>
      </c>
      <c r="I135" s="8" t="s">
        <v>350</v>
      </c>
      <c r="J135" s="10">
        <v>1</v>
      </c>
      <c r="L135" s="6" t="s">
        <v>349</v>
      </c>
      <c r="M135" s="7">
        <f>M143+O133</f>
        <v>1150</v>
      </c>
      <c r="N135" s="8" t="s">
        <v>350</v>
      </c>
      <c r="O135" s="10">
        <v>15</v>
      </c>
      <c r="Q135" s="6" t="s">
        <v>349</v>
      </c>
      <c r="R135" s="7">
        <f>R143+T133</f>
        <v>600</v>
      </c>
      <c r="S135" s="8" t="s">
        <v>350</v>
      </c>
      <c r="T135" s="10">
        <v>4</v>
      </c>
    </row>
    <row r="136" spans="2:20" ht="12" customHeight="1">
      <c r="B136" s="11" t="s">
        <v>351</v>
      </c>
      <c r="C136" s="12">
        <f>C135*20</f>
        <v>20000</v>
      </c>
      <c r="D136" s="13" t="s">
        <v>352</v>
      </c>
      <c r="E136" s="14">
        <f>C135</f>
        <v>1000</v>
      </c>
      <c r="G136" s="11" t="s">
        <v>351</v>
      </c>
      <c r="H136" s="12">
        <f>H135*20</f>
        <v>18000</v>
      </c>
      <c r="I136" s="13" t="s">
        <v>352</v>
      </c>
      <c r="J136" s="14">
        <f>H135</f>
        <v>900</v>
      </c>
      <c r="L136" s="11" t="s">
        <v>351</v>
      </c>
      <c r="M136" s="12">
        <f>M135*20</f>
        <v>23000</v>
      </c>
      <c r="N136" s="13" t="s">
        <v>352</v>
      </c>
      <c r="O136" s="14">
        <f>M135</f>
        <v>1150</v>
      </c>
      <c r="Q136" s="11" t="s">
        <v>351</v>
      </c>
      <c r="R136" s="12">
        <f>R135*20</f>
        <v>12000</v>
      </c>
      <c r="S136" s="13" t="s">
        <v>352</v>
      </c>
      <c r="T136" s="14">
        <f>R135</f>
        <v>600</v>
      </c>
    </row>
    <row r="137" spans="2:20" ht="12" customHeight="1">
      <c r="B137" s="128" t="s">
        <v>726</v>
      </c>
      <c r="C137" s="129"/>
      <c r="D137" s="132" t="s">
        <v>727</v>
      </c>
      <c r="E137" s="133"/>
      <c r="G137" s="128" t="s">
        <v>728</v>
      </c>
      <c r="H137" s="129"/>
      <c r="I137" s="132" t="s">
        <v>729</v>
      </c>
      <c r="J137" s="133"/>
      <c r="L137" s="128" t="s">
        <v>730</v>
      </c>
      <c r="M137" s="129"/>
      <c r="N137" s="132" t="s">
        <v>731</v>
      </c>
      <c r="O137" s="133"/>
      <c r="Q137" s="128" t="s">
        <v>732</v>
      </c>
      <c r="R137" s="129"/>
      <c r="S137" s="132" t="s">
        <v>733</v>
      </c>
      <c r="T137" s="133"/>
    </row>
    <row r="138" spans="2:20" ht="12" customHeight="1">
      <c r="B138" s="128"/>
      <c r="C138" s="129"/>
      <c r="D138" s="132"/>
      <c r="E138" s="133"/>
      <c r="G138" s="128"/>
      <c r="H138" s="129"/>
      <c r="I138" s="132"/>
      <c r="J138" s="133"/>
      <c r="L138" s="128"/>
      <c r="M138" s="129"/>
      <c r="N138" s="132"/>
      <c r="O138" s="133"/>
      <c r="Q138" s="128"/>
      <c r="R138" s="129"/>
      <c r="S138" s="132"/>
      <c r="T138" s="133"/>
    </row>
    <row r="139" spans="2:20" ht="12" customHeight="1">
      <c r="B139" s="128"/>
      <c r="C139" s="129"/>
      <c r="D139" s="132"/>
      <c r="E139" s="133"/>
      <c r="G139" s="128"/>
      <c r="H139" s="129"/>
      <c r="I139" s="132"/>
      <c r="J139" s="133"/>
      <c r="L139" s="128"/>
      <c r="M139" s="129"/>
      <c r="N139" s="132"/>
      <c r="O139" s="133"/>
      <c r="Q139" s="128"/>
      <c r="R139" s="129"/>
      <c r="S139" s="132"/>
      <c r="T139" s="133"/>
    </row>
    <row r="140" spans="2:20" ht="12" customHeight="1">
      <c r="B140" s="128"/>
      <c r="C140" s="129"/>
      <c r="D140" s="132"/>
      <c r="E140" s="133"/>
      <c r="G140" s="128"/>
      <c r="H140" s="129"/>
      <c r="I140" s="132"/>
      <c r="J140" s="133"/>
      <c r="L140" s="128"/>
      <c r="M140" s="129"/>
      <c r="N140" s="132"/>
      <c r="O140" s="133"/>
      <c r="Q140" s="128"/>
      <c r="R140" s="129"/>
      <c r="S140" s="132"/>
      <c r="T140" s="133"/>
    </row>
    <row r="141" spans="2:20" ht="12" customHeight="1">
      <c r="B141" s="128"/>
      <c r="C141" s="129"/>
      <c r="D141" s="132"/>
      <c r="E141" s="133"/>
      <c r="G141" s="128"/>
      <c r="H141" s="129"/>
      <c r="I141" s="132"/>
      <c r="J141" s="133"/>
      <c r="L141" s="128"/>
      <c r="M141" s="129"/>
      <c r="N141" s="132"/>
      <c r="O141" s="133"/>
      <c r="Q141" s="128"/>
      <c r="R141" s="129"/>
      <c r="S141" s="132"/>
      <c r="T141" s="133"/>
    </row>
    <row r="142" spans="2:20" ht="12" customHeight="1">
      <c r="B142" s="130"/>
      <c r="C142" s="131"/>
      <c r="D142" s="132"/>
      <c r="E142" s="133"/>
      <c r="G142" s="130"/>
      <c r="H142" s="131"/>
      <c r="I142" s="132"/>
      <c r="J142" s="133"/>
      <c r="L142" s="130"/>
      <c r="M142" s="131"/>
      <c r="N142" s="132"/>
      <c r="O142" s="133"/>
      <c r="Q142" s="130"/>
      <c r="R142" s="131"/>
      <c r="S142" s="132"/>
      <c r="T142" s="133"/>
    </row>
    <row r="143" spans="2:20" ht="12" customHeight="1">
      <c r="B143" s="11" t="s">
        <v>361</v>
      </c>
      <c r="C143" s="15">
        <v>1000</v>
      </c>
      <c r="D143" s="134"/>
      <c r="E143" s="135"/>
      <c r="G143" s="11" t="s">
        <v>361</v>
      </c>
      <c r="H143" s="15">
        <v>600</v>
      </c>
      <c r="I143" s="134"/>
      <c r="J143" s="135"/>
      <c r="L143" s="11" t="s">
        <v>361</v>
      </c>
      <c r="M143" s="15">
        <v>850</v>
      </c>
      <c r="N143" s="134"/>
      <c r="O143" s="135"/>
      <c r="Q143" s="11" t="s">
        <v>361</v>
      </c>
      <c r="R143" s="15">
        <v>600</v>
      </c>
      <c r="S143" s="134"/>
      <c r="T143" s="135"/>
    </row>
    <row r="144" spans="2:20" ht="12" customHeight="1">
      <c r="B144" s="122" t="s">
        <v>416</v>
      </c>
      <c r="C144" s="123"/>
      <c r="D144" s="123"/>
      <c r="E144" s="124"/>
      <c r="G144" s="122" t="s">
        <v>416</v>
      </c>
      <c r="H144" s="123"/>
      <c r="I144" s="123"/>
      <c r="J144" s="124"/>
      <c r="L144" s="122" t="s">
        <v>734</v>
      </c>
      <c r="M144" s="123"/>
      <c r="N144" s="123"/>
      <c r="O144" s="124"/>
      <c r="Q144" s="122" t="s">
        <v>735</v>
      </c>
      <c r="R144" s="123"/>
      <c r="S144" s="123"/>
      <c r="T144" s="124"/>
    </row>
    <row r="145" spans="2:20" ht="12" customHeight="1">
      <c r="B145" s="125"/>
      <c r="C145" s="126"/>
      <c r="D145" s="126"/>
      <c r="E145" s="127"/>
      <c r="G145" s="125"/>
      <c r="H145" s="126"/>
      <c r="I145" s="126"/>
      <c r="J145" s="127"/>
      <c r="L145" s="125"/>
      <c r="M145" s="126"/>
      <c r="N145" s="126"/>
      <c r="O145" s="127"/>
      <c r="Q145" s="125"/>
      <c r="R145" s="126"/>
      <c r="S145" s="126"/>
      <c r="T145" s="127"/>
    </row>
    <row r="146" spans="2:20" ht="12" customHeight="1">
      <c r="B146" s="125"/>
      <c r="C146" s="126"/>
      <c r="D146" s="126"/>
      <c r="E146" s="127"/>
      <c r="G146" s="125"/>
      <c r="H146" s="126"/>
      <c r="I146" s="126"/>
      <c r="J146" s="127"/>
      <c r="L146" s="125"/>
      <c r="M146" s="126"/>
      <c r="N146" s="126"/>
      <c r="O146" s="127"/>
      <c r="Q146" s="125"/>
      <c r="R146" s="126"/>
      <c r="S146" s="126"/>
      <c r="T146" s="127"/>
    </row>
    <row r="147" spans="2:20" ht="12" customHeight="1">
      <c r="B147" s="125"/>
      <c r="C147" s="126"/>
      <c r="D147" s="126"/>
      <c r="E147" s="127"/>
      <c r="G147" s="125"/>
      <c r="H147" s="126"/>
      <c r="I147" s="126"/>
      <c r="J147" s="127"/>
      <c r="L147" s="125"/>
      <c r="M147" s="126"/>
      <c r="N147" s="126"/>
      <c r="O147" s="127"/>
      <c r="Q147" s="125"/>
      <c r="R147" s="126"/>
      <c r="S147" s="126"/>
      <c r="T147" s="127"/>
    </row>
    <row r="148" spans="2:20" ht="12" customHeight="1">
      <c r="B148" s="125"/>
      <c r="C148" s="126"/>
      <c r="D148" s="126"/>
      <c r="E148" s="127"/>
      <c r="G148" s="125"/>
      <c r="H148" s="126"/>
      <c r="I148" s="126"/>
      <c r="J148" s="127"/>
      <c r="L148" s="125"/>
      <c r="M148" s="126"/>
      <c r="N148" s="126"/>
      <c r="O148" s="127"/>
      <c r="Q148" s="125"/>
      <c r="R148" s="126"/>
      <c r="S148" s="126"/>
      <c r="T148" s="127"/>
    </row>
    <row r="149" spans="2:20" ht="12" customHeight="1">
      <c r="B149" s="125"/>
      <c r="C149" s="126"/>
      <c r="D149" s="126"/>
      <c r="E149" s="127"/>
      <c r="G149" s="125"/>
      <c r="H149" s="126"/>
      <c r="I149" s="126"/>
      <c r="J149" s="127"/>
      <c r="L149" s="125"/>
      <c r="M149" s="126"/>
      <c r="N149" s="126"/>
      <c r="O149" s="127"/>
      <c r="Q149" s="125"/>
      <c r="R149" s="126"/>
      <c r="S149" s="126"/>
      <c r="T149" s="127"/>
    </row>
    <row r="150" spans="2:20" ht="12" customHeight="1">
      <c r="B150" s="125"/>
      <c r="C150" s="126"/>
      <c r="D150" s="126"/>
      <c r="E150" s="127"/>
      <c r="G150" s="125"/>
      <c r="H150" s="126"/>
      <c r="I150" s="126"/>
      <c r="J150" s="127"/>
      <c r="L150" s="125"/>
      <c r="M150" s="126"/>
      <c r="N150" s="126"/>
      <c r="O150" s="127"/>
      <c r="Q150" s="125"/>
      <c r="R150" s="126"/>
      <c r="S150" s="126"/>
      <c r="T150" s="127"/>
    </row>
    <row r="151" spans="2:20" ht="12" customHeight="1">
      <c r="B151" s="125"/>
      <c r="C151" s="126"/>
      <c r="D151" s="126"/>
      <c r="E151" s="127"/>
      <c r="G151" s="125"/>
      <c r="H151" s="126"/>
      <c r="I151" s="126"/>
      <c r="J151" s="127"/>
      <c r="L151" s="125"/>
      <c r="M151" s="126"/>
      <c r="N151" s="126"/>
      <c r="O151" s="127"/>
      <c r="Q151" s="125"/>
      <c r="R151" s="126"/>
      <c r="S151" s="126"/>
      <c r="T151" s="127"/>
    </row>
    <row r="152" spans="2:20" ht="12" customHeight="1">
      <c r="B152" s="125"/>
      <c r="C152" s="126"/>
      <c r="D152" s="126"/>
      <c r="E152" s="127"/>
      <c r="G152" s="125"/>
      <c r="H152" s="126"/>
      <c r="I152" s="126"/>
      <c r="J152" s="127"/>
      <c r="L152" s="125"/>
      <c r="M152" s="126"/>
      <c r="N152" s="126"/>
      <c r="O152" s="127"/>
      <c r="Q152" s="125"/>
      <c r="R152" s="126"/>
      <c r="S152" s="126"/>
      <c r="T152" s="127"/>
    </row>
    <row r="153" spans="2:20" ht="12" customHeight="1">
      <c r="B153" s="125"/>
      <c r="C153" s="126"/>
      <c r="D153" s="126"/>
      <c r="E153" s="127"/>
      <c r="G153" s="125"/>
      <c r="H153" s="126"/>
      <c r="I153" s="126"/>
      <c r="J153" s="127"/>
      <c r="L153" s="125"/>
      <c r="M153" s="126"/>
      <c r="N153" s="126"/>
      <c r="O153" s="127"/>
      <c r="Q153" s="125"/>
      <c r="R153" s="126"/>
      <c r="S153" s="126"/>
      <c r="T153" s="127"/>
    </row>
    <row r="154" spans="2:20" ht="12" customHeight="1">
      <c r="B154" s="125"/>
      <c r="C154" s="126"/>
      <c r="D154" s="126"/>
      <c r="E154" s="127"/>
      <c r="G154" s="125"/>
      <c r="H154" s="126"/>
      <c r="I154" s="126"/>
      <c r="J154" s="127"/>
      <c r="L154" s="125"/>
      <c r="M154" s="126"/>
      <c r="N154" s="126"/>
      <c r="O154" s="127"/>
      <c r="Q154" s="125"/>
      <c r="R154" s="126"/>
      <c r="S154" s="126"/>
      <c r="T154" s="127"/>
    </row>
    <row r="155" spans="2:20" ht="12" customHeight="1">
      <c r="B155" s="119" t="s">
        <v>725</v>
      </c>
      <c r="C155" s="120"/>
      <c r="D155" s="120"/>
      <c r="E155" s="121"/>
      <c r="G155" s="119" t="s">
        <v>725</v>
      </c>
      <c r="H155" s="120"/>
      <c r="I155" s="120"/>
      <c r="J155" s="121"/>
      <c r="L155" s="119" t="s">
        <v>736</v>
      </c>
      <c r="M155" s="120"/>
      <c r="N155" s="120"/>
      <c r="O155" s="121"/>
      <c r="Q155" s="119" t="s">
        <v>407</v>
      </c>
      <c r="R155" s="120"/>
      <c r="S155" s="120"/>
      <c r="T155" s="121"/>
    </row>
    <row r="158" spans="2:20" ht="12" customHeight="1">
      <c r="B158" s="22" t="s">
        <v>343</v>
      </c>
      <c r="C158" s="23" t="s">
        <v>264</v>
      </c>
      <c r="D158" s="29" t="s">
        <v>344</v>
      </c>
      <c r="E158" s="5" t="s">
        <v>4</v>
      </c>
      <c r="G158" s="22" t="s">
        <v>343</v>
      </c>
      <c r="H158" s="23" t="s">
        <v>92</v>
      </c>
      <c r="I158" s="29" t="s">
        <v>344</v>
      </c>
      <c r="J158" s="48" t="s">
        <v>4</v>
      </c>
      <c r="L158" s="22" t="s">
        <v>343</v>
      </c>
      <c r="M158" s="23" t="s">
        <v>101</v>
      </c>
      <c r="N158" s="29" t="s">
        <v>344</v>
      </c>
      <c r="O158" s="5" t="s">
        <v>4</v>
      </c>
      <c r="Q158" s="22" t="s">
        <v>343</v>
      </c>
      <c r="R158" s="23" t="s">
        <v>159</v>
      </c>
      <c r="S158" s="29" t="s">
        <v>344</v>
      </c>
      <c r="T158" s="5" t="s">
        <v>4</v>
      </c>
    </row>
    <row r="159" spans="2:20" ht="12" customHeight="1">
      <c r="B159" s="24" t="s">
        <v>345</v>
      </c>
      <c r="C159" s="21" t="str">
        <f>LOOKUP(E159,{0,150,300,450,600,750,900;"0","1","2","3","4","5","6"})</f>
        <v>0</v>
      </c>
      <c r="D159" s="33" t="s">
        <v>346</v>
      </c>
      <c r="E159" s="34">
        <v>0</v>
      </c>
      <c r="G159" s="24" t="s">
        <v>345</v>
      </c>
      <c r="H159" s="21" t="str">
        <f>LOOKUP(J159,{0,150,300,450,600,750,900;"0","1","2","3","4","5","6"})</f>
        <v>1</v>
      </c>
      <c r="I159" s="33" t="s">
        <v>346</v>
      </c>
      <c r="J159" s="34">
        <v>150</v>
      </c>
      <c r="L159" s="24" t="s">
        <v>345</v>
      </c>
      <c r="M159" s="21" t="str">
        <f>LOOKUP(O159,{0,150,300,450,600,750,900;"0","1","2","3","4","5","6"})</f>
        <v>0</v>
      </c>
      <c r="N159" s="33" t="s">
        <v>346</v>
      </c>
      <c r="O159" s="34">
        <v>0</v>
      </c>
      <c r="Q159" s="24" t="s">
        <v>345</v>
      </c>
      <c r="R159" s="21" t="str">
        <f>LOOKUP(T159,{0,150,300,450,600,750,900;"0","1","2","3","4","5","6"})</f>
        <v>0</v>
      </c>
      <c r="S159" s="33" t="s">
        <v>346</v>
      </c>
      <c r="T159" s="34">
        <v>0</v>
      </c>
    </row>
    <row r="160" spans="2:20" ht="12" customHeight="1">
      <c r="B160" s="24" t="s">
        <v>347</v>
      </c>
      <c r="C160" s="21" t="str">
        <f>LOOKUP(C161,{0,201,401,601,901,1201,1501;"黑色","绿色","蓝色","紫色","红色","橙色","金色"})</f>
        <v>金色</v>
      </c>
      <c r="D160" s="33" t="s">
        <v>348</v>
      </c>
      <c r="E160" s="36">
        <v>6</v>
      </c>
      <c r="G160" s="24" t="s">
        <v>347</v>
      </c>
      <c r="H160" s="21" t="str">
        <f>LOOKUP(H161,{0,201,401,601,901,1201,1501;"黑色","绿色","蓝色","紫色","红色","橙色","金色"})</f>
        <v>绿色</v>
      </c>
      <c r="I160" s="33" t="s">
        <v>348</v>
      </c>
      <c r="J160" s="36">
        <v>4</v>
      </c>
      <c r="L160" s="24" t="s">
        <v>347</v>
      </c>
      <c r="M160" s="21" t="str">
        <f>LOOKUP(M161,{0,201,401,601,901,1201,1501;"黑色","绿色","蓝色","紫色","红色","橙色","金色"})</f>
        <v>绿色</v>
      </c>
      <c r="N160" s="33" t="s">
        <v>348</v>
      </c>
      <c r="O160" s="36">
        <v>1</v>
      </c>
      <c r="Q160" s="24" t="s">
        <v>347</v>
      </c>
      <c r="R160" s="21" t="str">
        <f>LOOKUP(R161,{0,201,401,601,901,1201,1501;"黑色","绿色","蓝色","紫色","红色","橙色","金色"})</f>
        <v>蓝色</v>
      </c>
      <c r="S160" s="33" t="s">
        <v>348</v>
      </c>
      <c r="T160" s="36">
        <v>20</v>
      </c>
    </row>
    <row r="161" spans="2:20" ht="12" customHeight="1">
      <c r="B161" s="24" t="s">
        <v>349</v>
      </c>
      <c r="C161" s="21">
        <f>C169+E159</f>
        <v>2000</v>
      </c>
      <c r="D161" s="33" t="s">
        <v>350</v>
      </c>
      <c r="E161" s="36">
        <v>6</v>
      </c>
      <c r="G161" s="24" t="s">
        <v>349</v>
      </c>
      <c r="H161" s="21">
        <f>H169+J159</f>
        <v>350</v>
      </c>
      <c r="I161" s="33" t="s">
        <v>350</v>
      </c>
      <c r="J161" s="36">
        <v>4</v>
      </c>
      <c r="L161" s="24" t="s">
        <v>349</v>
      </c>
      <c r="M161" s="21">
        <f>M169+O159</f>
        <v>400</v>
      </c>
      <c r="N161" s="33" t="s">
        <v>350</v>
      </c>
      <c r="O161" s="36">
        <v>10</v>
      </c>
      <c r="Q161" s="24" t="s">
        <v>349</v>
      </c>
      <c r="R161" s="21">
        <f t="shared" ref="R161" si="0">R169+T159</f>
        <v>600</v>
      </c>
      <c r="S161" s="33" t="s">
        <v>350</v>
      </c>
      <c r="T161" s="36">
        <v>10</v>
      </c>
    </row>
    <row r="162" spans="2:20" ht="12" customHeight="1">
      <c r="B162" s="26" t="s">
        <v>351</v>
      </c>
      <c r="C162" s="27">
        <f>C161*20</f>
        <v>40000</v>
      </c>
      <c r="D162" s="39" t="s">
        <v>352</v>
      </c>
      <c r="E162" s="40">
        <f>C161</f>
        <v>2000</v>
      </c>
      <c r="G162" s="26" t="s">
        <v>351</v>
      </c>
      <c r="H162" s="27">
        <f>H161*20</f>
        <v>7000</v>
      </c>
      <c r="I162" s="39" t="s">
        <v>352</v>
      </c>
      <c r="J162" s="40">
        <f>H161</f>
        <v>350</v>
      </c>
      <c r="L162" s="26" t="s">
        <v>351</v>
      </c>
      <c r="M162" s="27">
        <f>M161*20</f>
        <v>8000</v>
      </c>
      <c r="N162" s="39" t="s">
        <v>352</v>
      </c>
      <c r="O162" s="40">
        <f>M161</f>
        <v>400</v>
      </c>
      <c r="Q162" s="26" t="s">
        <v>351</v>
      </c>
      <c r="R162" s="27">
        <f t="shared" ref="R162" si="1">R161*20</f>
        <v>12000</v>
      </c>
      <c r="S162" s="39" t="s">
        <v>352</v>
      </c>
      <c r="T162" s="40">
        <f t="shared" ref="T162" si="2">R161</f>
        <v>600</v>
      </c>
    </row>
    <row r="163" spans="2:20" ht="12" customHeight="1">
      <c r="B163" s="128" t="s">
        <v>737</v>
      </c>
      <c r="C163" s="129"/>
      <c r="D163" s="132" t="s">
        <v>738</v>
      </c>
      <c r="E163" s="133"/>
      <c r="G163" s="128" t="s">
        <v>739</v>
      </c>
      <c r="H163" s="129"/>
      <c r="I163" s="132" t="s">
        <v>740</v>
      </c>
      <c r="J163" s="133"/>
      <c r="L163" s="128" t="s">
        <v>741</v>
      </c>
      <c r="M163" s="129"/>
      <c r="N163" s="132" t="s">
        <v>742</v>
      </c>
      <c r="O163" s="133"/>
      <c r="Q163" s="128" t="s">
        <v>743</v>
      </c>
      <c r="R163" s="129"/>
      <c r="S163" s="132" t="s">
        <v>744</v>
      </c>
      <c r="T163" s="133"/>
    </row>
    <row r="164" spans="2:20" ht="12" customHeight="1">
      <c r="B164" s="128"/>
      <c r="C164" s="129"/>
      <c r="D164" s="132"/>
      <c r="E164" s="133"/>
      <c r="G164" s="128"/>
      <c r="H164" s="129"/>
      <c r="I164" s="132"/>
      <c r="J164" s="133"/>
      <c r="L164" s="128"/>
      <c r="M164" s="129"/>
      <c r="N164" s="132"/>
      <c r="O164" s="133"/>
      <c r="Q164" s="128"/>
      <c r="R164" s="129"/>
      <c r="S164" s="132"/>
      <c r="T164" s="133"/>
    </row>
    <row r="165" spans="2:20" ht="12" customHeight="1">
      <c r="B165" s="128"/>
      <c r="C165" s="129"/>
      <c r="D165" s="132"/>
      <c r="E165" s="133"/>
      <c r="G165" s="128"/>
      <c r="H165" s="129"/>
      <c r="I165" s="132"/>
      <c r="J165" s="133"/>
      <c r="L165" s="128"/>
      <c r="M165" s="129"/>
      <c r="N165" s="132"/>
      <c r="O165" s="133"/>
      <c r="Q165" s="128"/>
      <c r="R165" s="129"/>
      <c r="S165" s="132"/>
      <c r="T165" s="133"/>
    </row>
    <row r="166" spans="2:20" ht="12" customHeight="1">
      <c r="B166" s="128"/>
      <c r="C166" s="129"/>
      <c r="D166" s="132"/>
      <c r="E166" s="133"/>
      <c r="G166" s="128"/>
      <c r="H166" s="129"/>
      <c r="I166" s="132"/>
      <c r="J166" s="133"/>
      <c r="L166" s="128"/>
      <c r="M166" s="129"/>
      <c r="N166" s="132"/>
      <c r="O166" s="133"/>
      <c r="Q166" s="128"/>
      <c r="R166" s="129"/>
      <c r="S166" s="132"/>
      <c r="T166" s="133"/>
    </row>
    <row r="167" spans="2:20" ht="12" customHeight="1">
      <c r="B167" s="128"/>
      <c r="C167" s="129"/>
      <c r="D167" s="132"/>
      <c r="E167" s="133"/>
      <c r="G167" s="128"/>
      <c r="H167" s="129"/>
      <c r="I167" s="132"/>
      <c r="J167" s="133"/>
      <c r="L167" s="128"/>
      <c r="M167" s="129"/>
      <c r="N167" s="132"/>
      <c r="O167" s="133"/>
      <c r="Q167" s="128"/>
      <c r="R167" s="129"/>
      <c r="S167" s="132"/>
      <c r="T167" s="133"/>
    </row>
    <row r="168" spans="2:20" ht="12" customHeight="1">
      <c r="B168" s="130"/>
      <c r="C168" s="131"/>
      <c r="D168" s="132"/>
      <c r="E168" s="133"/>
      <c r="G168" s="130"/>
      <c r="H168" s="131"/>
      <c r="I168" s="132"/>
      <c r="J168" s="133"/>
      <c r="L168" s="130"/>
      <c r="M168" s="131"/>
      <c r="N168" s="132"/>
      <c r="O168" s="133"/>
      <c r="Q168" s="130"/>
      <c r="R168" s="131"/>
      <c r="S168" s="132"/>
      <c r="T168" s="133"/>
    </row>
    <row r="169" spans="2:20" ht="12" customHeight="1">
      <c r="B169" s="26" t="s">
        <v>361</v>
      </c>
      <c r="C169" s="28">
        <v>2000</v>
      </c>
      <c r="D169" s="134"/>
      <c r="E169" s="135"/>
      <c r="G169" s="26" t="s">
        <v>361</v>
      </c>
      <c r="H169" s="28">
        <v>200</v>
      </c>
      <c r="I169" s="134"/>
      <c r="J169" s="135"/>
      <c r="L169" s="26" t="s">
        <v>361</v>
      </c>
      <c r="M169" s="28">
        <v>400</v>
      </c>
      <c r="N169" s="134"/>
      <c r="O169" s="135"/>
      <c r="Q169" s="26" t="s">
        <v>361</v>
      </c>
      <c r="R169" s="28">
        <v>600</v>
      </c>
      <c r="S169" s="134"/>
      <c r="T169" s="135"/>
    </row>
    <row r="170" spans="2:20" ht="12" customHeight="1">
      <c r="B170" s="122" t="s">
        <v>745</v>
      </c>
      <c r="C170" s="123"/>
      <c r="D170" s="123"/>
      <c r="E170" s="124"/>
      <c r="G170" s="122" t="s">
        <v>416</v>
      </c>
      <c r="H170" s="123"/>
      <c r="I170" s="123"/>
      <c r="J170" s="124"/>
      <c r="L170" s="122" t="s">
        <v>746</v>
      </c>
      <c r="M170" s="123"/>
      <c r="N170" s="123"/>
      <c r="O170" s="124"/>
      <c r="Q170" s="122" t="s">
        <v>746</v>
      </c>
      <c r="R170" s="123"/>
      <c r="S170" s="123"/>
      <c r="T170" s="124"/>
    </row>
    <row r="171" spans="2:20" ht="12" customHeight="1">
      <c r="B171" s="125"/>
      <c r="C171" s="126"/>
      <c r="D171" s="126"/>
      <c r="E171" s="127"/>
      <c r="G171" s="125"/>
      <c r="H171" s="126"/>
      <c r="I171" s="126"/>
      <c r="J171" s="127"/>
      <c r="L171" s="125"/>
      <c r="M171" s="126"/>
      <c r="N171" s="126"/>
      <c r="O171" s="127"/>
      <c r="Q171" s="125"/>
      <c r="R171" s="126"/>
      <c r="S171" s="126"/>
      <c r="T171" s="127"/>
    </row>
    <row r="172" spans="2:20" ht="12" customHeight="1">
      <c r="B172" s="125"/>
      <c r="C172" s="126"/>
      <c r="D172" s="126"/>
      <c r="E172" s="127"/>
      <c r="G172" s="125"/>
      <c r="H172" s="126"/>
      <c r="I172" s="126"/>
      <c r="J172" s="127"/>
      <c r="L172" s="125"/>
      <c r="M172" s="126"/>
      <c r="N172" s="126"/>
      <c r="O172" s="127"/>
      <c r="Q172" s="125"/>
      <c r="R172" s="126"/>
      <c r="S172" s="126"/>
      <c r="T172" s="127"/>
    </row>
    <row r="173" spans="2:20" ht="12" customHeight="1">
      <c r="B173" s="125"/>
      <c r="C173" s="126"/>
      <c r="D173" s="126"/>
      <c r="E173" s="127"/>
      <c r="G173" s="125"/>
      <c r="H173" s="126"/>
      <c r="I173" s="126"/>
      <c r="J173" s="127"/>
      <c r="L173" s="125"/>
      <c r="M173" s="126"/>
      <c r="N173" s="126"/>
      <c r="O173" s="127"/>
      <c r="Q173" s="125"/>
      <c r="R173" s="126"/>
      <c r="S173" s="126"/>
      <c r="T173" s="127"/>
    </row>
    <row r="174" spans="2:20" ht="12" customHeight="1">
      <c r="B174" s="125"/>
      <c r="C174" s="126"/>
      <c r="D174" s="126"/>
      <c r="E174" s="127"/>
      <c r="G174" s="125"/>
      <c r="H174" s="126"/>
      <c r="I174" s="126"/>
      <c r="J174" s="127"/>
      <c r="L174" s="125"/>
      <c r="M174" s="126"/>
      <c r="N174" s="126"/>
      <c r="O174" s="127"/>
      <c r="Q174" s="125"/>
      <c r="R174" s="126"/>
      <c r="S174" s="126"/>
      <c r="T174" s="127"/>
    </row>
    <row r="175" spans="2:20" ht="12" customHeight="1">
      <c r="B175" s="125"/>
      <c r="C175" s="126"/>
      <c r="D175" s="126"/>
      <c r="E175" s="127"/>
      <c r="G175" s="125"/>
      <c r="H175" s="126"/>
      <c r="I175" s="126"/>
      <c r="J175" s="127"/>
      <c r="L175" s="125"/>
      <c r="M175" s="126"/>
      <c r="N175" s="126"/>
      <c r="O175" s="127"/>
      <c r="Q175" s="125"/>
      <c r="R175" s="126"/>
      <c r="S175" s="126"/>
      <c r="T175" s="127"/>
    </row>
    <row r="176" spans="2:20" ht="12" customHeight="1">
      <c r="B176" s="125"/>
      <c r="C176" s="126"/>
      <c r="D176" s="126"/>
      <c r="E176" s="127"/>
      <c r="G176" s="125"/>
      <c r="H176" s="126"/>
      <c r="I176" s="126"/>
      <c r="J176" s="127"/>
      <c r="L176" s="125"/>
      <c r="M176" s="126"/>
      <c r="N176" s="126"/>
      <c r="O176" s="127"/>
      <c r="Q176" s="125"/>
      <c r="R176" s="126"/>
      <c r="S176" s="126"/>
      <c r="T176" s="127"/>
    </row>
    <row r="177" spans="2:20" ht="12" customHeight="1">
      <c r="B177" s="125"/>
      <c r="C177" s="126"/>
      <c r="D177" s="126"/>
      <c r="E177" s="127"/>
      <c r="G177" s="125"/>
      <c r="H177" s="126"/>
      <c r="I177" s="126"/>
      <c r="J177" s="127"/>
      <c r="L177" s="125"/>
      <c r="M177" s="126"/>
      <c r="N177" s="126"/>
      <c r="O177" s="127"/>
      <c r="Q177" s="125"/>
      <c r="R177" s="126"/>
      <c r="S177" s="126"/>
      <c r="T177" s="127"/>
    </row>
    <row r="178" spans="2:20" ht="12" customHeight="1">
      <c r="B178" s="125"/>
      <c r="C178" s="126"/>
      <c r="D178" s="126"/>
      <c r="E178" s="127"/>
      <c r="G178" s="125"/>
      <c r="H178" s="126"/>
      <c r="I178" s="126"/>
      <c r="J178" s="127"/>
      <c r="L178" s="125"/>
      <c r="M178" s="126"/>
      <c r="N178" s="126"/>
      <c r="O178" s="127"/>
      <c r="Q178" s="125"/>
      <c r="R178" s="126"/>
      <c r="S178" s="126"/>
      <c r="T178" s="127"/>
    </row>
    <row r="179" spans="2:20" ht="12" customHeight="1">
      <c r="B179" s="125"/>
      <c r="C179" s="126"/>
      <c r="D179" s="126"/>
      <c r="E179" s="127"/>
      <c r="G179" s="125"/>
      <c r="H179" s="126"/>
      <c r="I179" s="126"/>
      <c r="J179" s="127"/>
      <c r="L179" s="125"/>
      <c r="M179" s="126"/>
      <c r="N179" s="126"/>
      <c r="O179" s="127"/>
      <c r="Q179" s="125"/>
      <c r="R179" s="126"/>
      <c r="S179" s="126"/>
      <c r="T179" s="127"/>
    </row>
    <row r="180" spans="2:20" ht="12" customHeight="1">
      <c r="B180" s="125"/>
      <c r="C180" s="126"/>
      <c r="D180" s="126"/>
      <c r="E180" s="127"/>
      <c r="G180" s="125"/>
      <c r="H180" s="126"/>
      <c r="I180" s="126"/>
      <c r="J180" s="127"/>
      <c r="L180" s="125"/>
      <c r="M180" s="126"/>
      <c r="N180" s="126"/>
      <c r="O180" s="127"/>
      <c r="Q180" s="125"/>
      <c r="R180" s="126"/>
      <c r="S180" s="126"/>
      <c r="T180" s="127"/>
    </row>
    <row r="181" spans="2:20" ht="12" customHeight="1">
      <c r="B181" s="119" t="s">
        <v>433</v>
      </c>
      <c r="C181" s="120"/>
      <c r="D181" s="120"/>
      <c r="E181" s="121"/>
      <c r="G181" s="119" t="s">
        <v>543</v>
      </c>
      <c r="H181" s="120"/>
      <c r="I181" s="120"/>
      <c r="J181" s="121"/>
      <c r="L181" s="119" t="s">
        <v>433</v>
      </c>
      <c r="M181" s="120"/>
      <c r="N181" s="120"/>
      <c r="O181" s="121"/>
      <c r="Q181" s="119" t="s">
        <v>433</v>
      </c>
      <c r="R181" s="120"/>
      <c r="S181" s="120"/>
      <c r="T181" s="121"/>
    </row>
    <row r="184" spans="2:20" ht="12" customHeight="1">
      <c r="B184" s="22" t="s">
        <v>343</v>
      </c>
      <c r="C184" s="23" t="s">
        <v>237</v>
      </c>
      <c r="D184" s="29" t="s">
        <v>344</v>
      </c>
      <c r="E184" s="5" t="s">
        <v>4</v>
      </c>
      <c r="G184" s="22" t="s">
        <v>343</v>
      </c>
      <c r="H184" s="23" t="s">
        <v>252</v>
      </c>
      <c r="I184" s="29" t="s">
        <v>344</v>
      </c>
      <c r="J184" s="5" t="s">
        <v>4</v>
      </c>
      <c r="L184" s="22" t="s">
        <v>343</v>
      </c>
      <c r="M184" s="23" t="s">
        <v>243</v>
      </c>
      <c r="N184" s="29" t="s">
        <v>344</v>
      </c>
      <c r="O184" s="5" t="s">
        <v>4</v>
      </c>
      <c r="Q184" s="22" t="s">
        <v>343</v>
      </c>
      <c r="R184" s="23" t="s">
        <v>255</v>
      </c>
      <c r="S184" s="29" t="s">
        <v>344</v>
      </c>
      <c r="T184" s="5" t="s">
        <v>4</v>
      </c>
    </row>
    <row r="185" spans="2:20" ht="12" customHeight="1">
      <c r="B185" s="24" t="s">
        <v>345</v>
      </c>
      <c r="C185" s="21" t="str">
        <f>LOOKUP(E185,{0,150,300,450,600,750,900;"0","1","2","3","4","5","6"})</f>
        <v>0</v>
      </c>
      <c r="D185" s="33" t="s">
        <v>346</v>
      </c>
      <c r="E185" s="34">
        <v>0</v>
      </c>
      <c r="G185" s="24" t="s">
        <v>345</v>
      </c>
      <c r="H185" s="21" t="str">
        <f>LOOKUP(J185,{0,150,300,450,600,750,900;"0","1","2","3","4","5","6"})</f>
        <v>0</v>
      </c>
      <c r="I185" s="33" t="s">
        <v>346</v>
      </c>
      <c r="J185" s="34">
        <v>0</v>
      </c>
      <c r="L185" s="24" t="s">
        <v>345</v>
      </c>
      <c r="M185" s="21" t="str">
        <f>LOOKUP(O185,{0,150,300,450,600,750,900;"0","1","2","3","4","5","6"})</f>
        <v>0</v>
      </c>
      <c r="N185" s="33" t="s">
        <v>346</v>
      </c>
      <c r="O185" s="34">
        <v>0</v>
      </c>
      <c r="Q185" s="24" t="s">
        <v>345</v>
      </c>
      <c r="R185" s="21" t="str">
        <f>LOOKUP(T185,{0,150,300,450,600,750,900;"0","1","2","3","4","5","6"})</f>
        <v>0</v>
      </c>
      <c r="S185" s="33" t="s">
        <v>346</v>
      </c>
      <c r="T185" s="34">
        <v>0</v>
      </c>
    </row>
    <row r="186" spans="2:20" ht="12" customHeight="1">
      <c r="B186" s="24" t="s">
        <v>347</v>
      </c>
      <c r="C186" s="21" t="str">
        <f>LOOKUP(C187,{0,201,401,601,901,1201,1501;"黑色","绿色","蓝色","紫色","红色","橙色","金色"})</f>
        <v>紫色</v>
      </c>
      <c r="D186" s="33" t="s">
        <v>348</v>
      </c>
      <c r="E186" s="36">
        <v>1</v>
      </c>
      <c r="G186" s="24" t="s">
        <v>347</v>
      </c>
      <c r="H186" s="21" t="str">
        <f>LOOKUP(H187,{0,201,401,601,901,1201,1501;"黑色","绿色","蓝色","紫色","红色","橙色","金色"})</f>
        <v>红色</v>
      </c>
      <c r="I186" s="33" t="s">
        <v>348</v>
      </c>
      <c r="J186" s="36">
        <v>50</v>
      </c>
      <c r="L186" s="24" t="s">
        <v>347</v>
      </c>
      <c r="M186" s="21" t="str">
        <f>LOOKUP(M187,{0,201,401,601,901,1201,1501;"黑色","绿色","蓝色","紫色","红色","橙色","金色"})</f>
        <v>红色</v>
      </c>
      <c r="N186" s="33" t="s">
        <v>348</v>
      </c>
      <c r="O186" s="36">
        <v>1</v>
      </c>
      <c r="Q186" s="24" t="s">
        <v>347</v>
      </c>
      <c r="R186" s="21" t="str">
        <f>LOOKUP(R187,{0,201,401,601,901,1201,1501;"黑色","绿色","蓝色","紫色","红色","橙色","金色"})</f>
        <v>橙色</v>
      </c>
      <c r="S186" s="33" t="s">
        <v>348</v>
      </c>
      <c r="T186" s="36">
        <v>6</v>
      </c>
    </row>
    <row r="187" spans="2:20" ht="12" customHeight="1">
      <c r="B187" s="24" t="s">
        <v>349</v>
      </c>
      <c r="C187" s="21">
        <f>C195+E185</f>
        <v>900</v>
      </c>
      <c r="D187" s="33" t="s">
        <v>350</v>
      </c>
      <c r="E187" s="36">
        <v>5</v>
      </c>
      <c r="G187" s="24" t="s">
        <v>349</v>
      </c>
      <c r="H187" s="21">
        <f t="shared" ref="H187" si="3">H195+J185</f>
        <v>1200</v>
      </c>
      <c r="I187" s="33" t="s">
        <v>350</v>
      </c>
      <c r="J187" s="36">
        <v>10</v>
      </c>
      <c r="L187" s="24" t="s">
        <v>349</v>
      </c>
      <c r="M187" s="21">
        <f>M195+O185</f>
        <v>1000</v>
      </c>
      <c r="N187" s="33" t="s">
        <v>350</v>
      </c>
      <c r="O187" s="36">
        <v>5</v>
      </c>
      <c r="Q187" s="24" t="s">
        <v>349</v>
      </c>
      <c r="R187" s="21">
        <f>R195+T185</f>
        <v>1500</v>
      </c>
      <c r="S187" s="33" t="s">
        <v>350</v>
      </c>
      <c r="T187" s="36">
        <v>6</v>
      </c>
    </row>
    <row r="188" spans="2:20" ht="12" customHeight="1">
      <c r="B188" s="26" t="s">
        <v>351</v>
      </c>
      <c r="C188" s="27">
        <f>C187*20</f>
        <v>18000</v>
      </c>
      <c r="D188" s="39" t="s">
        <v>352</v>
      </c>
      <c r="E188" s="40">
        <f>C187</f>
        <v>900</v>
      </c>
      <c r="G188" s="26" t="s">
        <v>351</v>
      </c>
      <c r="H188" s="27">
        <f t="shared" ref="H188" si="4">H187*20</f>
        <v>24000</v>
      </c>
      <c r="I188" s="39" t="s">
        <v>352</v>
      </c>
      <c r="J188" s="40">
        <f t="shared" ref="J188" si="5">H187</f>
        <v>1200</v>
      </c>
      <c r="L188" s="26" t="s">
        <v>351</v>
      </c>
      <c r="M188" s="27">
        <f>M187*20</f>
        <v>20000</v>
      </c>
      <c r="N188" s="39" t="s">
        <v>352</v>
      </c>
      <c r="O188" s="40">
        <f>M187</f>
        <v>1000</v>
      </c>
      <c r="Q188" s="26" t="s">
        <v>351</v>
      </c>
      <c r="R188" s="27">
        <f>R187*20</f>
        <v>30000</v>
      </c>
      <c r="S188" s="39" t="s">
        <v>352</v>
      </c>
      <c r="T188" s="40">
        <f>R187</f>
        <v>1500</v>
      </c>
    </row>
    <row r="189" spans="2:20" ht="12" customHeight="1">
      <c r="B189" s="128" t="s">
        <v>747</v>
      </c>
      <c r="C189" s="129"/>
      <c r="D189" s="132" t="s">
        <v>748</v>
      </c>
      <c r="E189" s="133"/>
      <c r="G189" s="128" t="s">
        <v>749</v>
      </c>
      <c r="H189" s="129"/>
      <c r="I189" s="132" t="s">
        <v>750</v>
      </c>
      <c r="J189" s="133"/>
      <c r="L189" s="128" t="s">
        <v>751</v>
      </c>
      <c r="M189" s="129"/>
      <c r="N189" s="132" t="s">
        <v>752</v>
      </c>
      <c r="O189" s="133"/>
      <c r="Q189" s="128" t="s">
        <v>753</v>
      </c>
      <c r="R189" s="129"/>
      <c r="S189" s="132" t="s">
        <v>754</v>
      </c>
      <c r="T189" s="133"/>
    </row>
    <row r="190" spans="2:20" ht="12" customHeight="1">
      <c r="B190" s="128"/>
      <c r="C190" s="129"/>
      <c r="D190" s="132"/>
      <c r="E190" s="133"/>
      <c r="G190" s="128"/>
      <c r="H190" s="129"/>
      <c r="I190" s="132"/>
      <c r="J190" s="133"/>
      <c r="L190" s="128"/>
      <c r="M190" s="129"/>
      <c r="N190" s="132"/>
      <c r="O190" s="133"/>
      <c r="Q190" s="128"/>
      <c r="R190" s="129"/>
      <c r="S190" s="132"/>
      <c r="T190" s="133"/>
    </row>
    <row r="191" spans="2:20" ht="12" customHeight="1">
      <c r="B191" s="128"/>
      <c r="C191" s="129"/>
      <c r="D191" s="132"/>
      <c r="E191" s="133"/>
      <c r="G191" s="128"/>
      <c r="H191" s="129"/>
      <c r="I191" s="132"/>
      <c r="J191" s="133"/>
      <c r="L191" s="128"/>
      <c r="M191" s="129"/>
      <c r="N191" s="132"/>
      <c r="O191" s="133"/>
      <c r="Q191" s="128"/>
      <c r="R191" s="129"/>
      <c r="S191" s="132"/>
      <c r="T191" s="133"/>
    </row>
    <row r="192" spans="2:20" ht="12" customHeight="1">
      <c r="B192" s="128"/>
      <c r="C192" s="129"/>
      <c r="D192" s="132"/>
      <c r="E192" s="133"/>
      <c r="G192" s="128"/>
      <c r="H192" s="129"/>
      <c r="I192" s="132"/>
      <c r="J192" s="133"/>
      <c r="L192" s="128"/>
      <c r="M192" s="129"/>
      <c r="N192" s="132"/>
      <c r="O192" s="133"/>
      <c r="Q192" s="128"/>
      <c r="R192" s="129"/>
      <c r="S192" s="132"/>
      <c r="T192" s="133"/>
    </row>
    <row r="193" spans="2:20" ht="12" customHeight="1">
      <c r="B193" s="128"/>
      <c r="C193" s="129"/>
      <c r="D193" s="132"/>
      <c r="E193" s="133"/>
      <c r="G193" s="128"/>
      <c r="H193" s="129"/>
      <c r="I193" s="132"/>
      <c r="J193" s="133"/>
      <c r="L193" s="128"/>
      <c r="M193" s="129"/>
      <c r="N193" s="132"/>
      <c r="O193" s="133"/>
      <c r="Q193" s="128"/>
      <c r="R193" s="129"/>
      <c r="S193" s="132"/>
      <c r="T193" s="133"/>
    </row>
    <row r="194" spans="2:20" ht="12" customHeight="1">
      <c r="B194" s="130"/>
      <c r="C194" s="131"/>
      <c r="D194" s="132"/>
      <c r="E194" s="133"/>
      <c r="G194" s="130"/>
      <c r="H194" s="131"/>
      <c r="I194" s="132"/>
      <c r="J194" s="133"/>
      <c r="L194" s="130"/>
      <c r="M194" s="131"/>
      <c r="N194" s="132"/>
      <c r="O194" s="133"/>
      <c r="Q194" s="130"/>
      <c r="R194" s="131"/>
      <c r="S194" s="132"/>
      <c r="T194" s="133"/>
    </row>
    <row r="195" spans="2:20" ht="12" customHeight="1">
      <c r="B195" s="26" t="s">
        <v>361</v>
      </c>
      <c r="C195" s="28">
        <v>900</v>
      </c>
      <c r="D195" s="134"/>
      <c r="E195" s="135"/>
      <c r="G195" s="26" t="s">
        <v>361</v>
      </c>
      <c r="H195" s="28">
        <v>1200</v>
      </c>
      <c r="I195" s="134"/>
      <c r="J195" s="135"/>
      <c r="L195" s="26" t="s">
        <v>361</v>
      </c>
      <c r="M195" s="28">
        <v>1000</v>
      </c>
      <c r="N195" s="134"/>
      <c r="O195" s="135"/>
      <c r="Q195" s="26" t="s">
        <v>361</v>
      </c>
      <c r="R195" s="28">
        <v>1500</v>
      </c>
      <c r="S195" s="134"/>
      <c r="T195" s="135"/>
    </row>
    <row r="196" spans="2:20" ht="12" customHeight="1">
      <c r="B196" s="122" t="s">
        <v>746</v>
      </c>
      <c r="C196" s="123"/>
      <c r="D196" s="123"/>
      <c r="E196" s="124"/>
      <c r="G196" s="122" t="s">
        <v>746</v>
      </c>
      <c r="H196" s="123"/>
      <c r="I196" s="123"/>
      <c r="J196" s="124"/>
      <c r="L196" s="122" t="s">
        <v>746</v>
      </c>
      <c r="M196" s="123"/>
      <c r="N196" s="123"/>
      <c r="O196" s="124"/>
      <c r="Q196" s="122" t="s">
        <v>746</v>
      </c>
      <c r="R196" s="123"/>
      <c r="S196" s="123"/>
      <c r="T196" s="124"/>
    </row>
    <row r="197" spans="2:20" ht="12" customHeight="1">
      <c r="B197" s="125"/>
      <c r="C197" s="126"/>
      <c r="D197" s="126"/>
      <c r="E197" s="127"/>
      <c r="G197" s="125"/>
      <c r="H197" s="126"/>
      <c r="I197" s="126"/>
      <c r="J197" s="127"/>
      <c r="L197" s="125"/>
      <c r="M197" s="126"/>
      <c r="N197" s="126"/>
      <c r="O197" s="127"/>
      <c r="Q197" s="125"/>
      <c r="R197" s="126"/>
      <c r="S197" s="126"/>
      <c r="T197" s="127"/>
    </row>
    <row r="198" spans="2:20" ht="12" customHeight="1">
      <c r="B198" s="125"/>
      <c r="C198" s="126"/>
      <c r="D198" s="126"/>
      <c r="E198" s="127"/>
      <c r="G198" s="125"/>
      <c r="H198" s="126"/>
      <c r="I198" s="126"/>
      <c r="J198" s="127"/>
      <c r="L198" s="125"/>
      <c r="M198" s="126"/>
      <c r="N198" s="126"/>
      <c r="O198" s="127"/>
      <c r="Q198" s="125"/>
      <c r="R198" s="126"/>
      <c r="S198" s="126"/>
      <c r="T198" s="127"/>
    </row>
    <row r="199" spans="2:20" ht="12" customHeight="1">
      <c r="B199" s="125"/>
      <c r="C199" s="126"/>
      <c r="D199" s="126"/>
      <c r="E199" s="127"/>
      <c r="G199" s="125"/>
      <c r="H199" s="126"/>
      <c r="I199" s="126"/>
      <c r="J199" s="127"/>
      <c r="L199" s="125"/>
      <c r="M199" s="126"/>
      <c r="N199" s="126"/>
      <c r="O199" s="127"/>
      <c r="Q199" s="125"/>
      <c r="R199" s="126"/>
      <c r="S199" s="126"/>
      <c r="T199" s="127"/>
    </row>
    <row r="200" spans="2:20" ht="12" customHeight="1">
      <c r="B200" s="125"/>
      <c r="C200" s="126"/>
      <c r="D200" s="126"/>
      <c r="E200" s="127"/>
      <c r="G200" s="125"/>
      <c r="H200" s="126"/>
      <c r="I200" s="126"/>
      <c r="J200" s="127"/>
      <c r="L200" s="125"/>
      <c r="M200" s="126"/>
      <c r="N200" s="126"/>
      <c r="O200" s="127"/>
      <c r="Q200" s="125"/>
      <c r="R200" s="126"/>
      <c r="S200" s="126"/>
      <c r="T200" s="127"/>
    </row>
    <row r="201" spans="2:20" ht="12" customHeight="1">
      <c r="B201" s="125"/>
      <c r="C201" s="126"/>
      <c r="D201" s="126"/>
      <c r="E201" s="127"/>
      <c r="G201" s="125"/>
      <c r="H201" s="126"/>
      <c r="I201" s="126"/>
      <c r="J201" s="127"/>
      <c r="L201" s="125"/>
      <c r="M201" s="126"/>
      <c r="N201" s="126"/>
      <c r="O201" s="127"/>
      <c r="Q201" s="125"/>
      <c r="R201" s="126"/>
      <c r="S201" s="126"/>
      <c r="T201" s="127"/>
    </row>
    <row r="202" spans="2:20" ht="12" customHeight="1">
      <c r="B202" s="125"/>
      <c r="C202" s="126"/>
      <c r="D202" s="126"/>
      <c r="E202" s="127"/>
      <c r="G202" s="125"/>
      <c r="H202" s="126"/>
      <c r="I202" s="126"/>
      <c r="J202" s="127"/>
      <c r="L202" s="125"/>
      <c r="M202" s="126"/>
      <c r="N202" s="126"/>
      <c r="O202" s="127"/>
      <c r="Q202" s="125"/>
      <c r="R202" s="126"/>
      <c r="S202" s="126"/>
      <c r="T202" s="127"/>
    </row>
    <row r="203" spans="2:20" ht="12" customHeight="1">
      <c r="B203" s="125"/>
      <c r="C203" s="126"/>
      <c r="D203" s="126"/>
      <c r="E203" s="127"/>
      <c r="G203" s="125"/>
      <c r="H203" s="126"/>
      <c r="I203" s="126"/>
      <c r="J203" s="127"/>
      <c r="L203" s="125"/>
      <c r="M203" s="126"/>
      <c r="N203" s="126"/>
      <c r="O203" s="127"/>
      <c r="Q203" s="125"/>
      <c r="R203" s="126"/>
      <c r="S203" s="126"/>
      <c r="T203" s="127"/>
    </row>
    <row r="204" spans="2:20" ht="12" customHeight="1">
      <c r="B204" s="125"/>
      <c r="C204" s="126"/>
      <c r="D204" s="126"/>
      <c r="E204" s="127"/>
      <c r="G204" s="125"/>
      <c r="H204" s="126"/>
      <c r="I204" s="126"/>
      <c r="J204" s="127"/>
      <c r="L204" s="125"/>
      <c r="M204" s="126"/>
      <c r="N204" s="126"/>
      <c r="O204" s="127"/>
      <c r="Q204" s="125"/>
      <c r="R204" s="126"/>
      <c r="S204" s="126"/>
      <c r="T204" s="127"/>
    </row>
    <row r="205" spans="2:20" ht="12" customHeight="1">
      <c r="B205" s="125"/>
      <c r="C205" s="126"/>
      <c r="D205" s="126"/>
      <c r="E205" s="127"/>
      <c r="G205" s="125"/>
      <c r="H205" s="126"/>
      <c r="I205" s="126"/>
      <c r="J205" s="127"/>
      <c r="L205" s="125"/>
      <c r="M205" s="126"/>
      <c r="N205" s="126"/>
      <c r="O205" s="127"/>
      <c r="Q205" s="125"/>
      <c r="R205" s="126"/>
      <c r="S205" s="126"/>
      <c r="T205" s="127"/>
    </row>
    <row r="206" spans="2:20" ht="12" customHeight="1">
      <c r="B206" s="125"/>
      <c r="C206" s="126"/>
      <c r="D206" s="126"/>
      <c r="E206" s="127"/>
      <c r="G206" s="125"/>
      <c r="H206" s="126"/>
      <c r="I206" s="126"/>
      <c r="J206" s="127"/>
      <c r="L206" s="125"/>
      <c r="M206" s="126"/>
      <c r="N206" s="126"/>
      <c r="O206" s="127"/>
      <c r="Q206" s="125"/>
      <c r="R206" s="126"/>
      <c r="S206" s="126"/>
      <c r="T206" s="127"/>
    </row>
    <row r="207" spans="2:20" ht="12" customHeight="1">
      <c r="B207" s="119" t="s">
        <v>433</v>
      </c>
      <c r="C207" s="120"/>
      <c r="D207" s="120"/>
      <c r="E207" s="121"/>
      <c r="G207" s="119" t="s">
        <v>433</v>
      </c>
      <c r="H207" s="120"/>
      <c r="I207" s="120"/>
      <c r="J207" s="121"/>
      <c r="L207" s="119" t="s">
        <v>755</v>
      </c>
      <c r="M207" s="120"/>
      <c r="N207" s="120"/>
      <c r="O207" s="121"/>
      <c r="Q207" s="119" t="s">
        <v>756</v>
      </c>
      <c r="R207" s="120"/>
      <c r="S207" s="120"/>
      <c r="T207" s="121"/>
    </row>
    <row r="210" spans="2:20" ht="12" customHeight="1">
      <c r="B210" s="22" t="s">
        <v>343</v>
      </c>
      <c r="C210" s="23" t="s">
        <v>258</v>
      </c>
      <c r="D210" s="29" t="s">
        <v>344</v>
      </c>
      <c r="E210" s="5" t="s">
        <v>4</v>
      </c>
      <c r="G210" s="22" t="s">
        <v>343</v>
      </c>
      <c r="H210" s="23" t="s">
        <v>267</v>
      </c>
      <c r="I210" s="29" t="s">
        <v>344</v>
      </c>
      <c r="J210" s="5" t="s">
        <v>4</v>
      </c>
      <c r="L210" s="22" t="s">
        <v>343</v>
      </c>
      <c r="M210" s="23" t="s">
        <v>166</v>
      </c>
      <c r="N210" s="29" t="s">
        <v>344</v>
      </c>
      <c r="O210" s="5" t="s">
        <v>4</v>
      </c>
      <c r="Q210" s="22" t="s">
        <v>343</v>
      </c>
      <c r="R210" s="23" t="s">
        <v>110</v>
      </c>
      <c r="S210" s="29" t="s">
        <v>344</v>
      </c>
      <c r="T210" s="5" t="s">
        <v>4</v>
      </c>
    </row>
    <row r="211" spans="2:20" ht="12" customHeight="1">
      <c r="B211" s="24" t="s">
        <v>345</v>
      </c>
      <c r="C211" s="21" t="str">
        <f>LOOKUP(E211,{0,150,300,450,600,750,900;"0","1","2","3","4","5","6"})</f>
        <v>0</v>
      </c>
      <c r="D211" s="33" t="s">
        <v>346</v>
      </c>
      <c r="E211" s="34">
        <v>0</v>
      </c>
      <c r="G211" s="24" t="s">
        <v>345</v>
      </c>
      <c r="H211" s="21" t="str">
        <f>LOOKUP(J211,{0,150,300,450,600,750,900;"0","1","2","3","4","5","6"})</f>
        <v>2</v>
      </c>
      <c r="I211" s="33" t="s">
        <v>346</v>
      </c>
      <c r="J211" s="34">
        <v>300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金色</v>
      </c>
      <c r="D212" s="33" t="s">
        <v>348</v>
      </c>
      <c r="E212" s="36">
        <v>8</v>
      </c>
      <c r="G212" s="24" t="s">
        <v>347</v>
      </c>
      <c r="H212" s="37" t="str">
        <f>LOOKUP(H213,{0,201,401,601,901,1201,1501;"黑色","绿色","蓝色","紫色","红色","橙色","金色"})</f>
        <v>金色</v>
      </c>
      <c r="I212" s="33" t="s">
        <v>348</v>
      </c>
      <c r="J212" s="36">
        <v>10</v>
      </c>
      <c r="L212" s="24" t="s">
        <v>347</v>
      </c>
      <c r="M212" s="37" t="str">
        <f>LOOKUP(M213,{0,201,401,601,901,1201,1501;"黑色","绿色","蓝色","紫色","红色","橙色","金色"})</f>
        <v>蓝色</v>
      </c>
      <c r="N212" s="33" t="s">
        <v>348</v>
      </c>
      <c r="O212" s="36">
        <v>1</v>
      </c>
      <c r="Q212" s="24" t="s">
        <v>347</v>
      </c>
      <c r="R212" s="21" t="str">
        <f>LOOKUP(R213,{0,201,401,601,901,1201,1501;"黑色","绿色","蓝色","紫色","红色","橙色","金色"})</f>
        <v>绿色</v>
      </c>
      <c r="S212" s="33" t="s">
        <v>348</v>
      </c>
      <c r="T212" s="36">
        <v>40</v>
      </c>
    </row>
    <row r="213" spans="2:20" ht="12" customHeight="1">
      <c r="B213" s="24" t="s">
        <v>349</v>
      </c>
      <c r="C213" s="21">
        <f>C221+E211</f>
        <v>1600</v>
      </c>
      <c r="D213" s="33" t="s">
        <v>350</v>
      </c>
      <c r="E213" s="36">
        <v>10</v>
      </c>
      <c r="G213" s="24" t="s">
        <v>349</v>
      </c>
      <c r="H213" s="21">
        <f>H221+J211</f>
        <v>2100</v>
      </c>
      <c r="I213" s="33" t="s">
        <v>350</v>
      </c>
      <c r="J213" s="36">
        <v>10</v>
      </c>
      <c r="L213" s="24" t="s">
        <v>349</v>
      </c>
      <c r="M213" s="21">
        <f>M221+O211</f>
        <v>600</v>
      </c>
      <c r="N213" s="33" t="s">
        <v>350</v>
      </c>
      <c r="O213" s="36">
        <v>25</v>
      </c>
      <c r="Q213" s="24" t="s">
        <v>349</v>
      </c>
      <c r="R213" s="21">
        <f>R221+T211</f>
        <v>400</v>
      </c>
      <c r="S213" s="33" t="s">
        <v>350</v>
      </c>
      <c r="T213" s="36">
        <v>5</v>
      </c>
    </row>
    <row r="214" spans="2:20" ht="12" customHeight="1">
      <c r="B214" s="26" t="s">
        <v>351</v>
      </c>
      <c r="C214" s="27">
        <f>C213*20</f>
        <v>32000</v>
      </c>
      <c r="D214" s="39" t="s">
        <v>352</v>
      </c>
      <c r="E214" s="40">
        <f>C213</f>
        <v>1600</v>
      </c>
      <c r="G214" s="26" t="s">
        <v>351</v>
      </c>
      <c r="H214" s="27">
        <f>H213*20</f>
        <v>42000</v>
      </c>
      <c r="I214" s="39" t="s">
        <v>352</v>
      </c>
      <c r="J214" s="40">
        <f>H213</f>
        <v>2100</v>
      </c>
      <c r="L214" s="26" t="s">
        <v>351</v>
      </c>
      <c r="M214" s="27">
        <f>M213*20</f>
        <v>12000</v>
      </c>
      <c r="N214" s="39" t="s">
        <v>352</v>
      </c>
      <c r="O214" s="40">
        <f>M213</f>
        <v>600</v>
      </c>
      <c r="Q214" s="26" t="s">
        <v>351</v>
      </c>
      <c r="R214" s="27">
        <f>R213*20</f>
        <v>8000</v>
      </c>
      <c r="S214" s="39" t="s">
        <v>352</v>
      </c>
      <c r="T214" s="40">
        <f>R213</f>
        <v>400</v>
      </c>
    </row>
    <row r="215" spans="2:20" ht="12" customHeight="1">
      <c r="B215" s="128" t="s">
        <v>757</v>
      </c>
      <c r="C215" s="129"/>
      <c r="D215" s="132" t="s">
        <v>758</v>
      </c>
      <c r="E215" s="133"/>
      <c r="G215" s="128" t="s">
        <v>759</v>
      </c>
      <c r="H215" s="129"/>
      <c r="I215" s="132" t="s">
        <v>760</v>
      </c>
      <c r="J215" s="133"/>
      <c r="L215" s="128" t="s">
        <v>761</v>
      </c>
      <c r="M215" s="129"/>
      <c r="N215" s="132" t="s">
        <v>762</v>
      </c>
      <c r="O215" s="133"/>
      <c r="Q215" s="128" t="s">
        <v>763</v>
      </c>
      <c r="R215" s="129"/>
      <c r="S215" s="132" t="s">
        <v>764</v>
      </c>
      <c r="T215" s="133"/>
    </row>
    <row r="216" spans="2:20" ht="12" customHeight="1">
      <c r="B216" s="128"/>
      <c r="C216" s="129"/>
      <c r="D216" s="132"/>
      <c r="E216" s="133"/>
      <c r="G216" s="128"/>
      <c r="H216" s="129"/>
      <c r="I216" s="132"/>
      <c r="J216" s="133"/>
      <c r="L216" s="128"/>
      <c r="M216" s="129"/>
      <c r="N216" s="132"/>
      <c r="O216" s="133"/>
      <c r="Q216" s="128"/>
      <c r="R216" s="129"/>
      <c r="S216" s="132"/>
      <c r="T216" s="133"/>
    </row>
    <row r="217" spans="2:20" ht="12" customHeight="1">
      <c r="B217" s="128"/>
      <c r="C217" s="129"/>
      <c r="D217" s="132"/>
      <c r="E217" s="133"/>
      <c r="G217" s="128"/>
      <c r="H217" s="129"/>
      <c r="I217" s="132"/>
      <c r="J217" s="133"/>
      <c r="L217" s="128"/>
      <c r="M217" s="129"/>
      <c r="N217" s="132"/>
      <c r="O217" s="133"/>
      <c r="Q217" s="128"/>
      <c r="R217" s="129"/>
      <c r="S217" s="132"/>
      <c r="T217" s="133"/>
    </row>
    <row r="218" spans="2:20" ht="12" customHeight="1">
      <c r="B218" s="128"/>
      <c r="C218" s="129"/>
      <c r="D218" s="132"/>
      <c r="E218" s="133"/>
      <c r="G218" s="128"/>
      <c r="H218" s="129"/>
      <c r="I218" s="132"/>
      <c r="J218" s="133"/>
      <c r="L218" s="128"/>
      <c r="M218" s="129"/>
      <c r="N218" s="132"/>
      <c r="O218" s="133"/>
      <c r="Q218" s="128"/>
      <c r="R218" s="129"/>
      <c r="S218" s="132"/>
      <c r="T218" s="133"/>
    </row>
    <row r="219" spans="2:20" ht="12" customHeight="1">
      <c r="B219" s="128"/>
      <c r="C219" s="129"/>
      <c r="D219" s="132"/>
      <c r="E219" s="133"/>
      <c r="G219" s="128"/>
      <c r="H219" s="129"/>
      <c r="I219" s="132"/>
      <c r="J219" s="133"/>
      <c r="L219" s="128"/>
      <c r="M219" s="129"/>
      <c r="N219" s="132"/>
      <c r="O219" s="133"/>
      <c r="Q219" s="128"/>
      <c r="R219" s="129"/>
      <c r="S219" s="132"/>
      <c r="T219" s="133"/>
    </row>
    <row r="220" spans="2:20" ht="12" customHeight="1">
      <c r="B220" s="130"/>
      <c r="C220" s="131"/>
      <c r="D220" s="132"/>
      <c r="E220" s="133"/>
      <c r="G220" s="130"/>
      <c r="H220" s="131"/>
      <c r="I220" s="132"/>
      <c r="J220" s="133"/>
      <c r="L220" s="130"/>
      <c r="M220" s="131"/>
      <c r="N220" s="132"/>
      <c r="O220" s="133"/>
      <c r="Q220" s="130"/>
      <c r="R220" s="131"/>
      <c r="S220" s="132"/>
      <c r="T220" s="133"/>
    </row>
    <row r="221" spans="2:20" ht="12" customHeight="1">
      <c r="B221" s="26" t="s">
        <v>361</v>
      </c>
      <c r="C221" s="28">
        <v>1600</v>
      </c>
      <c r="D221" s="134"/>
      <c r="E221" s="135"/>
      <c r="G221" s="26" t="s">
        <v>361</v>
      </c>
      <c r="H221" s="28">
        <v>1800</v>
      </c>
      <c r="I221" s="134"/>
      <c r="J221" s="135"/>
      <c r="L221" s="26" t="s">
        <v>361</v>
      </c>
      <c r="M221" s="28">
        <v>600</v>
      </c>
      <c r="N221" s="134"/>
      <c r="O221" s="135"/>
      <c r="Q221" s="26" t="s">
        <v>361</v>
      </c>
      <c r="R221" s="28">
        <v>400</v>
      </c>
      <c r="S221" s="134"/>
      <c r="T221" s="135"/>
    </row>
    <row r="222" spans="2:20" ht="12" customHeight="1">
      <c r="B222" s="122" t="s">
        <v>416</v>
      </c>
      <c r="C222" s="123"/>
      <c r="D222" s="123"/>
      <c r="E222" s="124"/>
      <c r="G222" s="122" t="s">
        <v>765</v>
      </c>
      <c r="H222" s="123"/>
      <c r="I222" s="123"/>
      <c r="J222" s="124"/>
      <c r="L222" s="122" t="s">
        <v>766</v>
      </c>
      <c r="M222" s="123"/>
      <c r="N222" s="123"/>
      <c r="O222" s="124"/>
      <c r="Q222" s="122" t="s">
        <v>767</v>
      </c>
      <c r="R222" s="123"/>
      <c r="S222" s="123"/>
      <c r="T222" s="124"/>
    </row>
    <row r="223" spans="2:20" ht="12" customHeight="1">
      <c r="B223" s="125"/>
      <c r="C223" s="126"/>
      <c r="D223" s="126"/>
      <c r="E223" s="127"/>
      <c r="G223" s="125"/>
      <c r="H223" s="126"/>
      <c r="I223" s="126"/>
      <c r="J223" s="127"/>
      <c r="L223" s="125"/>
      <c r="M223" s="126"/>
      <c r="N223" s="126"/>
      <c r="O223" s="127"/>
      <c r="Q223" s="125"/>
      <c r="R223" s="126"/>
      <c r="S223" s="126"/>
      <c r="T223" s="127"/>
    </row>
    <row r="224" spans="2:20" ht="12" customHeight="1">
      <c r="B224" s="125"/>
      <c r="C224" s="126"/>
      <c r="D224" s="126"/>
      <c r="E224" s="127"/>
      <c r="G224" s="125"/>
      <c r="H224" s="126"/>
      <c r="I224" s="126"/>
      <c r="J224" s="127"/>
      <c r="L224" s="125"/>
      <c r="M224" s="126"/>
      <c r="N224" s="126"/>
      <c r="O224" s="127"/>
      <c r="Q224" s="125"/>
      <c r="R224" s="126"/>
      <c r="S224" s="126"/>
      <c r="T224" s="127"/>
    </row>
    <row r="225" spans="2:20" ht="12" customHeight="1">
      <c r="B225" s="125"/>
      <c r="C225" s="126"/>
      <c r="D225" s="126"/>
      <c r="E225" s="127"/>
      <c r="G225" s="125"/>
      <c r="H225" s="126"/>
      <c r="I225" s="126"/>
      <c r="J225" s="127"/>
      <c r="L225" s="125"/>
      <c r="M225" s="126"/>
      <c r="N225" s="126"/>
      <c r="O225" s="127"/>
      <c r="Q225" s="125"/>
      <c r="R225" s="126"/>
      <c r="S225" s="126"/>
      <c r="T225" s="127"/>
    </row>
    <row r="226" spans="2:20" ht="12" customHeight="1">
      <c r="B226" s="125"/>
      <c r="C226" s="126"/>
      <c r="D226" s="126"/>
      <c r="E226" s="127"/>
      <c r="G226" s="125"/>
      <c r="H226" s="126"/>
      <c r="I226" s="126"/>
      <c r="J226" s="127"/>
      <c r="L226" s="125"/>
      <c r="M226" s="126"/>
      <c r="N226" s="126"/>
      <c r="O226" s="127"/>
      <c r="Q226" s="125"/>
      <c r="R226" s="126"/>
      <c r="S226" s="126"/>
      <c r="T226" s="127"/>
    </row>
    <row r="227" spans="2:20" ht="12" customHeight="1">
      <c r="B227" s="125"/>
      <c r="C227" s="126"/>
      <c r="D227" s="126"/>
      <c r="E227" s="127"/>
      <c r="G227" s="125"/>
      <c r="H227" s="126"/>
      <c r="I227" s="126"/>
      <c r="J227" s="127"/>
      <c r="L227" s="125"/>
      <c r="M227" s="126"/>
      <c r="N227" s="126"/>
      <c r="O227" s="127"/>
      <c r="Q227" s="125"/>
      <c r="R227" s="126"/>
      <c r="S227" s="126"/>
      <c r="T227" s="127"/>
    </row>
    <row r="228" spans="2:20" ht="12" customHeight="1">
      <c r="B228" s="125"/>
      <c r="C228" s="126"/>
      <c r="D228" s="126"/>
      <c r="E228" s="127"/>
      <c r="G228" s="125"/>
      <c r="H228" s="126"/>
      <c r="I228" s="126"/>
      <c r="J228" s="127"/>
      <c r="L228" s="125"/>
      <c r="M228" s="126"/>
      <c r="N228" s="126"/>
      <c r="O228" s="127"/>
      <c r="Q228" s="125"/>
      <c r="R228" s="126"/>
      <c r="S228" s="126"/>
      <c r="T228" s="127"/>
    </row>
    <row r="229" spans="2:20" ht="12" customHeight="1">
      <c r="B229" s="125"/>
      <c r="C229" s="126"/>
      <c r="D229" s="126"/>
      <c r="E229" s="127"/>
      <c r="G229" s="125"/>
      <c r="H229" s="126"/>
      <c r="I229" s="126"/>
      <c r="J229" s="127"/>
      <c r="L229" s="125"/>
      <c r="M229" s="126"/>
      <c r="N229" s="126"/>
      <c r="O229" s="127"/>
      <c r="Q229" s="125"/>
      <c r="R229" s="126"/>
      <c r="S229" s="126"/>
      <c r="T229" s="127"/>
    </row>
    <row r="230" spans="2:20" ht="12" customHeight="1">
      <c r="B230" s="125"/>
      <c r="C230" s="126"/>
      <c r="D230" s="126"/>
      <c r="E230" s="127"/>
      <c r="G230" s="125"/>
      <c r="H230" s="126"/>
      <c r="I230" s="126"/>
      <c r="J230" s="127"/>
      <c r="L230" s="125"/>
      <c r="M230" s="126"/>
      <c r="N230" s="126"/>
      <c r="O230" s="127"/>
      <c r="Q230" s="125"/>
      <c r="R230" s="126"/>
      <c r="S230" s="126"/>
      <c r="T230" s="127"/>
    </row>
    <row r="231" spans="2:20" ht="12" customHeight="1">
      <c r="B231" s="125"/>
      <c r="C231" s="126"/>
      <c r="D231" s="126"/>
      <c r="E231" s="127"/>
      <c r="G231" s="125"/>
      <c r="H231" s="126"/>
      <c r="I231" s="126"/>
      <c r="J231" s="127"/>
      <c r="L231" s="125"/>
      <c r="M231" s="126"/>
      <c r="N231" s="126"/>
      <c r="O231" s="127"/>
      <c r="Q231" s="125"/>
      <c r="R231" s="126"/>
      <c r="S231" s="126"/>
      <c r="T231" s="127"/>
    </row>
    <row r="232" spans="2:20" ht="12" customHeight="1">
      <c r="B232" s="125"/>
      <c r="C232" s="126"/>
      <c r="D232" s="126"/>
      <c r="E232" s="127"/>
      <c r="G232" s="125"/>
      <c r="H232" s="126"/>
      <c r="I232" s="126"/>
      <c r="J232" s="127"/>
      <c r="L232" s="125"/>
      <c r="M232" s="126"/>
      <c r="N232" s="126"/>
      <c r="O232" s="127"/>
      <c r="Q232" s="125"/>
      <c r="R232" s="126"/>
      <c r="S232" s="126"/>
      <c r="T232" s="127"/>
    </row>
    <row r="233" spans="2:20" ht="12" customHeight="1">
      <c r="B233" s="119" t="s">
        <v>555</v>
      </c>
      <c r="C233" s="120"/>
      <c r="D233" s="120"/>
      <c r="E233" s="121"/>
      <c r="G233" s="119" t="s">
        <v>407</v>
      </c>
      <c r="H233" s="120"/>
      <c r="I233" s="120"/>
      <c r="J233" s="121"/>
      <c r="L233" s="119" t="s">
        <v>567</v>
      </c>
      <c r="M233" s="120"/>
      <c r="N233" s="120"/>
      <c r="O233" s="121"/>
      <c r="Q233" s="119" t="s">
        <v>580</v>
      </c>
      <c r="R233" s="120"/>
      <c r="S233" s="120"/>
      <c r="T233" s="121"/>
    </row>
    <row r="236" spans="2:20" ht="12" customHeight="1">
      <c r="B236" s="22" t="s">
        <v>343</v>
      </c>
      <c r="C236" s="23" t="s">
        <v>173</v>
      </c>
      <c r="D236" s="29" t="s">
        <v>344</v>
      </c>
      <c r="E236" s="5" t="s">
        <v>4</v>
      </c>
      <c r="G236" s="22" t="s">
        <v>343</v>
      </c>
      <c r="H236" s="23" t="s">
        <v>144</v>
      </c>
      <c r="I236" s="29" t="s">
        <v>344</v>
      </c>
      <c r="J236" s="5" t="s">
        <v>4</v>
      </c>
      <c r="L236" s="22" t="s">
        <v>343</v>
      </c>
      <c r="M236" s="23" t="s">
        <v>83</v>
      </c>
      <c r="N236" s="29" t="s">
        <v>344</v>
      </c>
      <c r="O236" s="5" t="s">
        <v>4</v>
      </c>
      <c r="Q236" s="22" t="s">
        <v>343</v>
      </c>
      <c r="R236" s="23" t="s">
        <v>119</v>
      </c>
      <c r="S236" s="29" t="s">
        <v>344</v>
      </c>
      <c r="T236" s="5" t="s">
        <v>4</v>
      </c>
    </row>
    <row r="237" spans="2:20" ht="12" customHeight="1">
      <c r="B237" s="24" t="s">
        <v>345</v>
      </c>
      <c r="C237" s="21" t="str">
        <f>LOOKUP(E237,{0,150,300,450,600,750,900;"0","1","2","3","4","5","6"})</f>
        <v>0</v>
      </c>
      <c r="D237" s="33" t="s">
        <v>346</v>
      </c>
      <c r="E237" s="34">
        <v>0</v>
      </c>
      <c r="G237" s="24" t="s">
        <v>345</v>
      </c>
      <c r="H237" s="21" t="str">
        <f>LOOKUP(J237,{0,150,300,450,600,750,900;"0","1","2","3","4","5","6"})</f>
        <v>0</v>
      </c>
      <c r="I237" s="33" t="s">
        <v>346</v>
      </c>
      <c r="J237" s="34">
        <v>0</v>
      </c>
      <c r="L237" s="24" t="s">
        <v>345</v>
      </c>
      <c r="M237" s="21" t="str">
        <f>LOOKUP(O237,{0,150,300,450,600,750,900;"0","1","2","3","4","5","6"})</f>
        <v>0</v>
      </c>
      <c r="N237" s="33" t="s">
        <v>346</v>
      </c>
      <c r="O237" s="34">
        <v>0</v>
      </c>
      <c r="Q237" s="24" t="s">
        <v>345</v>
      </c>
      <c r="R237" s="21" t="str">
        <f>LOOKUP(T237,{0,150,300,450,600,750,900;"0","1","2","3","4","5","6"})</f>
        <v>0</v>
      </c>
      <c r="S237" s="33" t="s">
        <v>346</v>
      </c>
      <c r="T237" s="34">
        <v>0</v>
      </c>
    </row>
    <row r="238" spans="2:20" ht="12" customHeight="1">
      <c r="B238" s="24" t="s">
        <v>347</v>
      </c>
      <c r="C238" s="37" t="str">
        <f>LOOKUP(C239,{0,201,401,601,901,1201,1501;"黑色","绿色","蓝色","紫色","红色","橙色","金色"})</f>
        <v>蓝色</v>
      </c>
      <c r="D238" s="33" t="s">
        <v>348</v>
      </c>
      <c r="E238" s="36">
        <v>1</v>
      </c>
      <c r="G238" s="24" t="s">
        <v>347</v>
      </c>
      <c r="H238" s="37" t="str">
        <f>LOOKUP(H239,{0,201,401,601,901,1201,1501;"黑色","绿色","蓝色","紫色","红色","橙色","金色"})</f>
        <v>蓝色</v>
      </c>
      <c r="I238" s="33" t="s">
        <v>348</v>
      </c>
      <c r="J238" s="36">
        <v>1</v>
      </c>
      <c r="L238" s="24" t="s">
        <v>347</v>
      </c>
      <c r="M238" s="37" t="str">
        <f>LOOKUP(M239,{0,201,401,601,901,1201,1501;"黑色","绿色","蓝色","紫色","红色","橙色","金色"})</f>
        <v>绿色</v>
      </c>
      <c r="N238" s="33" t="s">
        <v>348</v>
      </c>
      <c r="O238" s="36">
        <v>1</v>
      </c>
      <c r="Q238" s="24" t="s">
        <v>347</v>
      </c>
      <c r="R238" s="37" t="str">
        <f>LOOKUP(R239,{0,201,401,601,901,1201,1501;"黑色","绿色","蓝色","紫色","红色","橙色","金色"})</f>
        <v>绿色</v>
      </c>
      <c r="S238" s="33" t="s">
        <v>348</v>
      </c>
      <c r="T238" s="36">
        <v>35</v>
      </c>
    </row>
    <row r="239" spans="2:20" ht="12" customHeight="1">
      <c r="B239" s="24" t="s">
        <v>349</v>
      </c>
      <c r="C239" s="21">
        <f>C247+E237</f>
        <v>600</v>
      </c>
      <c r="D239" s="33" t="s">
        <v>350</v>
      </c>
      <c r="E239" s="36">
        <v>5</v>
      </c>
      <c r="G239" s="24" t="s">
        <v>349</v>
      </c>
      <c r="H239" s="21">
        <f>H247+J237</f>
        <v>550</v>
      </c>
      <c r="I239" s="33" t="s">
        <v>350</v>
      </c>
      <c r="J239" s="36">
        <v>1</v>
      </c>
      <c r="L239" s="24" t="s">
        <v>349</v>
      </c>
      <c r="M239" s="21">
        <f>M247+O237</f>
        <v>300</v>
      </c>
      <c r="N239" s="33" t="s">
        <v>350</v>
      </c>
      <c r="O239" s="36">
        <v>1</v>
      </c>
      <c r="Q239" s="24" t="s">
        <v>349</v>
      </c>
      <c r="R239" s="21">
        <f>R247+T237</f>
        <v>400</v>
      </c>
      <c r="S239" s="33" t="s">
        <v>350</v>
      </c>
      <c r="T239" s="36">
        <v>100</v>
      </c>
    </row>
    <row r="240" spans="2:20" ht="12" customHeight="1">
      <c r="B240" s="26" t="s">
        <v>351</v>
      </c>
      <c r="C240" s="27">
        <f>C239*20</f>
        <v>12000</v>
      </c>
      <c r="D240" s="39" t="s">
        <v>352</v>
      </c>
      <c r="E240" s="40">
        <f>C239</f>
        <v>600</v>
      </c>
      <c r="G240" s="26" t="s">
        <v>351</v>
      </c>
      <c r="H240" s="27">
        <f>H239*20</f>
        <v>11000</v>
      </c>
      <c r="I240" s="39" t="s">
        <v>352</v>
      </c>
      <c r="J240" s="40">
        <f>H239</f>
        <v>550</v>
      </c>
      <c r="L240" s="26" t="s">
        <v>351</v>
      </c>
      <c r="M240" s="27">
        <f>M239*20</f>
        <v>6000</v>
      </c>
      <c r="N240" s="39" t="s">
        <v>352</v>
      </c>
      <c r="O240" s="40">
        <f>M239</f>
        <v>300</v>
      </c>
      <c r="Q240" s="26" t="s">
        <v>351</v>
      </c>
      <c r="R240" s="27">
        <f>R239*20</f>
        <v>8000</v>
      </c>
      <c r="S240" s="39" t="s">
        <v>352</v>
      </c>
      <c r="T240" s="40">
        <f>R239</f>
        <v>400</v>
      </c>
    </row>
    <row r="241" spans="2:20" ht="12" customHeight="1">
      <c r="B241" s="128" t="s">
        <v>768</v>
      </c>
      <c r="C241" s="129"/>
      <c r="D241" s="132" t="s">
        <v>769</v>
      </c>
      <c r="E241" s="133"/>
      <c r="G241" s="128" t="s">
        <v>770</v>
      </c>
      <c r="H241" s="129"/>
      <c r="I241" s="132" t="s">
        <v>771</v>
      </c>
      <c r="J241" s="133"/>
      <c r="L241" s="128" t="s">
        <v>772</v>
      </c>
      <c r="M241" s="129"/>
      <c r="N241" s="132" t="s">
        <v>773</v>
      </c>
      <c r="O241" s="133"/>
      <c r="Q241" s="128" t="s">
        <v>774</v>
      </c>
      <c r="R241" s="129"/>
      <c r="S241" s="132" t="s">
        <v>775</v>
      </c>
      <c r="T241" s="133"/>
    </row>
    <row r="242" spans="2:20" ht="12" customHeight="1">
      <c r="B242" s="128"/>
      <c r="C242" s="129"/>
      <c r="D242" s="132"/>
      <c r="E242" s="133"/>
      <c r="G242" s="128"/>
      <c r="H242" s="129"/>
      <c r="I242" s="132"/>
      <c r="J242" s="133"/>
      <c r="L242" s="128"/>
      <c r="M242" s="129"/>
      <c r="N242" s="132"/>
      <c r="O242" s="133"/>
      <c r="Q242" s="128"/>
      <c r="R242" s="129"/>
      <c r="S242" s="132"/>
      <c r="T242" s="133"/>
    </row>
    <row r="243" spans="2:20" ht="12" customHeight="1">
      <c r="B243" s="128"/>
      <c r="C243" s="129"/>
      <c r="D243" s="132"/>
      <c r="E243" s="133"/>
      <c r="G243" s="128"/>
      <c r="H243" s="129"/>
      <c r="I243" s="132"/>
      <c r="J243" s="133"/>
      <c r="L243" s="128"/>
      <c r="M243" s="129"/>
      <c r="N243" s="132"/>
      <c r="O243" s="133"/>
      <c r="Q243" s="128"/>
      <c r="R243" s="129"/>
      <c r="S243" s="132"/>
      <c r="T243" s="133"/>
    </row>
    <row r="244" spans="2:20" ht="12" customHeight="1">
      <c r="B244" s="128"/>
      <c r="C244" s="129"/>
      <c r="D244" s="132"/>
      <c r="E244" s="133"/>
      <c r="G244" s="128"/>
      <c r="H244" s="129"/>
      <c r="I244" s="132"/>
      <c r="J244" s="133"/>
      <c r="L244" s="128"/>
      <c r="M244" s="129"/>
      <c r="N244" s="132"/>
      <c r="O244" s="133"/>
      <c r="Q244" s="128"/>
      <c r="R244" s="129"/>
      <c r="S244" s="132"/>
      <c r="T244" s="133"/>
    </row>
    <row r="245" spans="2:20" ht="12" customHeight="1">
      <c r="B245" s="128"/>
      <c r="C245" s="129"/>
      <c r="D245" s="132"/>
      <c r="E245" s="133"/>
      <c r="G245" s="128"/>
      <c r="H245" s="129"/>
      <c r="I245" s="132"/>
      <c r="J245" s="133"/>
      <c r="L245" s="128"/>
      <c r="M245" s="129"/>
      <c r="N245" s="132"/>
      <c r="O245" s="133"/>
      <c r="Q245" s="128"/>
      <c r="R245" s="129"/>
      <c r="S245" s="132"/>
      <c r="T245" s="133"/>
    </row>
    <row r="246" spans="2:20" ht="12" customHeight="1">
      <c r="B246" s="130"/>
      <c r="C246" s="131"/>
      <c r="D246" s="132"/>
      <c r="E246" s="133"/>
      <c r="G246" s="130"/>
      <c r="H246" s="131"/>
      <c r="I246" s="132"/>
      <c r="J246" s="133"/>
      <c r="L246" s="130"/>
      <c r="M246" s="131"/>
      <c r="N246" s="132"/>
      <c r="O246" s="133"/>
      <c r="Q246" s="130"/>
      <c r="R246" s="131"/>
      <c r="S246" s="132"/>
      <c r="T246" s="133"/>
    </row>
    <row r="247" spans="2:20" ht="12" customHeight="1">
      <c r="B247" s="26" t="s">
        <v>361</v>
      </c>
      <c r="C247" s="28">
        <v>600</v>
      </c>
      <c r="D247" s="134"/>
      <c r="E247" s="135"/>
      <c r="G247" s="26" t="s">
        <v>361</v>
      </c>
      <c r="H247" s="28">
        <v>550</v>
      </c>
      <c r="I247" s="134"/>
      <c r="J247" s="135"/>
      <c r="L247" s="26" t="s">
        <v>361</v>
      </c>
      <c r="M247" s="28">
        <v>300</v>
      </c>
      <c r="N247" s="134"/>
      <c r="O247" s="135"/>
      <c r="Q247" s="26" t="s">
        <v>361</v>
      </c>
      <c r="R247" s="28">
        <v>400</v>
      </c>
      <c r="S247" s="134"/>
      <c r="T247" s="135"/>
    </row>
    <row r="248" spans="2:20" ht="12" customHeight="1">
      <c r="B248" s="122" t="s">
        <v>416</v>
      </c>
      <c r="C248" s="123"/>
      <c r="D248" s="123"/>
      <c r="E248" s="124"/>
      <c r="G248" s="122" t="s">
        <v>776</v>
      </c>
      <c r="H248" s="123"/>
      <c r="I248" s="123"/>
      <c r="J248" s="124"/>
      <c r="L248" s="122" t="s">
        <v>777</v>
      </c>
      <c r="M248" s="123"/>
      <c r="N248" s="123"/>
      <c r="O248" s="124"/>
      <c r="Q248" s="122" t="s">
        <v>778</v>
      </c>
      <c r="R248" s="123"/>
      <c r="S248" s="123"/>
      <c r="T248" s="124"/>
    </row>
    <row r="249" spans="2:20" ht="12" customHeight="1">
      <c r="B249" s="125"/>
      <c r="C249" s="126"/>
      <c r="D249" s="126"/>
      <c r="E249" s="127"/>
      <c r="G249" s="125"/>
      <c r="H249" s="126"/>
      <c r="I249" s="126"/>
      <c r="J249" s="127"/>
      <c r="L249" s="125"/>
      <c r="M249" s="126"/>
      <c r="N249" s="126"/>
      <c r="O249" s="127"/>
      <c r="Q249" s="125"/>
      <c r="R249" s="126"/>
      <c r="S249" s="126"/>
      <c r="T249" s="127"/>
    </row>
    <row r="250" spans="2:20" ht="12" customHeight="1">
      <c r="B250" s="125"/>
      <c r="C250" s="126"/>
      <c r="D250" s="126"/>
      <c r="E250" s="127"/>
      <c r="G250" s="125"/>
      <c r="H250" s="126"/>
      <c r="I250" s="126"/>
      <c r="J250" s="127"/>
      <c r="L250" s="125"/>
      <c r="M250" s="126"/>
      <c r="N250" s="126"/>
      <c r="O250" s="127"/>
      <c r="Q250" s="125"/>
      <c r="R250" s="126"/>
      <c r="S250" s="126"/>
      <c r="T250" s="127"/>
    </row>
    <row r="251" spans="2:20" ht="12" customHeight="1">
      <c r="B251" s="125"/>
      <c r="C251" s="126"/>
      <c r="D251" s="126"/>
      <c r="E251" s="127"/>
      <c r="G251" s="125"/>
      <c r="H251" s="126"/>
      <c r="I251" s="126"/>
      <c r="J251" s="127"/>
      <c r="L251" s="125"/>
      <c r="M251" s="126"/>
      <c r="N251" s="126"/>
      <c r="O251" s="127"/>
      <c r="Q251" s="125"/>
      <c r="R251" s="126"/>
      <c r="S251" s="126"/>
      <c r="T251" s="127"/>
    </row>
    <row r="252" spans="2:20" ht="12" customHeight="1">
      <c r="B252" s="125"/>
      <c r="C252" s="126"/>
      <c r="D252" s="126"/>
      <c r="E252" s="127"/>
      <c r="G252" s="125"/>
      <c r="H252" s="126"/>
      <c r="I252" s="126"/>
      <c r="J252" s="127"/>
      <c r="L252" s="125"/>
      <c r="M252" s="126"/>
      <c r="N252" s="126"/>
      <c r="O252" s="127"/>
      <c r="Q252" s="125"/>
      <c r="R252" s="126"/>
      <c r="S252" s="126"/>
      <c r="T252" s="127"/>
    </row>
    <row r="253" spans="2:20" ht="12" customHeight="1">
      <c r="B253" s="125"/>
      <c r="C253" s="126"/>
      <c r="D253" s="126"/>
      <c r="E253" s="127"/>
      <c r="G253" s="125"/>
      <c r="H253" s="126"/>
      <c r="I253" s="126"/>
      <c r="J253" s="127"/>
      <c r="L253" s="125"/>
      <c r="M253" s="126"/>
      <c r="N253" s="126"/>
      <c r="O253" s="127"/>
      <c r="Q253" s="125"/>
      <c r="R253" s="126"/>
      <c r="S253" s="126"/>
      <c r="T253" s="127"/>
    </row>
    <row r="254" spans="2:20" ht="12" customHeight="1">
      <c r="B254" s="125"/>
      <c r="C254" s="126"/>
      <c r="D254" s="126"/>
      <c r="E254" s="127"/>
      <c r="G254" s="125"/>
      <c r="H254" s="126"/>
      <c r="I254" s="126"/>
      <c r="J254" s="127"/>
      <c r="L254" s="125"/>
      <c r="M254" s="126"/>
      <c r="N254" s="126"/>
      <c r="O254" s="127"/>
      <c r="Q254" s="125"/>
      <c r="R254" s="126"/>
      <c r="S254" s="126"/>
      <c r="T254" s="127"/>
    </row>
    <row r="255" spans="2:20" ht="12" customHeight="1">
      <c r="B255" s="125"/>
      <c r="C255" s="126"/>
      <c r="D255" s="126"/>
      <c r="E255" s="127"/>
      <c r="G255" s="125"/>
      <c r="H255" s="126"/>
      <c r="I255" s="126"/>
      <c r="J255" s="127"/>
      <c r="L255" s="125"/>
      <c r="M255" s="126"/>
      <c r="N255" s="126"/>
      <c r="O255" s="127"/>
      <c r="Q255" s="125"/>
      <c r="R255" s="126"/>
      <c r="S255" s="126"/>
      <c r="T255" s="127"/>
    </row>
    <row r="256" spans="2:20" ht="12" customHeight="1">
      <c r="B256" s="125"/>
      <c r="C256" s="126"/>
      <c r="D256" s="126"/>
      <c r="E256" s="127"/>
      <c r="G256" s="125"/>
      <c r="H256" s="126"/>
      <c r="I256" s="126"/>
      <c r="J256" s="127"/>
      <c r="L256" s="125"/>
      <c r="M256" s="126"/>
      <c r="N256" s="126"/>
      <c r="O256" s="127"/>
      <c r="Q256" s="125"/>
      <c r="R256" s="126"/>
      <c r="S256" s="126"/>
      <c r="T256" s="127"/>
    </row>
    <row r="257" spans="2:20" ht="12" customHeight="1">
      <c r="B257" s="125"/>
      <c r="C257" s="126"/>
      <c r="D257" s="126"/>
      <c r="E257" s="127"/>
      <c r="G257" s="125"/>
      <c r="H257" s="126"/>
      <c r="I257" s="126"/>
      <c r="J257" s="127"/>
      <c r="L257" s="125"/>
      <c r="M257" s="126"/>
      <c r="N257" s="126"/>
      <c r="O257" s="127"/>
      <c r="Q257" s="125"/>
      <c r="R257" s="126"/>
      <c r="S257" s="126"/>
      <c r="T257" s="127"/>
    </row>
    <row r="258" spans="2:20" ht="12" customHeight="1">
      <c r="B258" s="125"/>
      <c r="C258" s="126"/>
      <c r="D258" s="126"/>
      <c r="E258" s="127"/>
      <c r="G258" s="125"/>
      <c r="H258" s="126"/>
      <c r="I258" s="126"/>
      <c r="J258" s="127"/>
      <c r="L258" s="125"/>
      <c r="M258" s="126"/>
      <c r="N258" s="126"/>
      <c r="O258" s="127"/>
      <c r="Q258" s="125"/>
      <c r="R258" s="126"/>
      <c r="S258" s="126"/>
      <c r="T258" s="127"/>
    </row>
    <row r="259" spans="2:20" ht="12" customHeight="1">
      <c r="B259" s="119" t="s">
        <v>779</v>
      </c>
      <c r="C259" s="120"/>
      <c r="D259" s="120"/>
      <c r="E259" s="121"/>
      <c r="G259" s="119" t="s">
        <v>780</v>
      </c>
      <c r="H259" s="120"/>
      <c r="I259" s="120"/>
      <c r="J259" s="121"/>
      <c r="L259" s="119" t="s">
        <v>567</v>
      </c>
      <c r="M259" s="120"/>
      <c r="N259" s="120"/>
      <c r="O259" s="121"/>
      <c r="Q259" s="119" t="s">
        <v>567</v>
      </c>
      <c r="R259" s="120"/>
      <c r="S259" s="120"/>
      <c r="T259" s="121"/>
    </row>
    <row r="262" spans="2:20" ht="12" customHeight="1">
      <c r="B262" s="22" t="s">
        <v>343</v>
      </c>
      <c r="C262" s="23" t="s">
        <v>270</v>
      </c>
      <c r="D262" s="29" t="s">
        <v>344</v>
      </c>
      <c r="E262" s="5" t="s">
        <v>4</v>
      </c>
      <c r="G262" s="2" t="s">
        <v>343</v>
      </c>
      <c r="H262" s="16" t="s">
        <v>246</v>
      </c>
      <c r="I262" s="4" t="s">
        <v>344</v>
      </c>
      <c r="J262" s="5" t="s">
        <v>4</v>
      </c>
    </row>
    <row r="263" spans="2:20" ht="12" customHeight="1">
      <c r="B263" s="24" t="s">
        <v>345</v>
      </c>
      <c r="C263" s="21" t="str">
        <f>LOOKUP(E263,{0,150,300,450,600,750,900;"0","1","2","3","4","5","6"})</f>
        <v>3</v>
      </c>
      <c r="D263" s="33" t="s">
        <v>346</v>
      </c>
      <c r="E263" s="34">
        <v>450</v>
      </c>
      <c r="G263" s="6" t="s">
        <v>345</v>
      </c>
      <c r="H263" s="7" t="str">
        <f>LOOKUP(J263,{0,150,300,450,600,750,900;"0","1","2","3","4","5","6"})</f>
        <v>0</v>
      </c>
      <c r="I263" s="8" t="s">
        <v>346</v>
      </c>
      <c r="J263" s="9">
        <v>0</v>
      </c>
    </row>
    <row r="264" spans="2:20" ht="12" customHeight="1">
      <c r="B264" s="24" t="s">
        <v>347</v>
      </c>
      <c r="C264" s="37" t="str">
        <f>LOOKUP(C265,{0,201,401,601,901,1201,1501;"黑色","绿色","蓝色","紫色","红色","橙色","金色"})</f>
        <v>金色</v>
      </c>
      <c r="D264" s="33" t="s">
        <v>348</v>
      </c>
      <c r="E264" s="36"/>
      <c r="G264" s="6" t="s">
        <v>347</v>
      </c>
      <c r="H264" s="49" t="str">
        <f>LOOKUP(H265,{0,201,401,601,901,1201,1501;"黑色","绿色","蓝色","紫色","红色","橙色","金色"})</f>
        <v>红色</v>
      </c>
      <c r="I264" s="8" t="s">
        <v>348</v>
      </c>
      <c r="J264" s="10">
        <v>1</v>
      </c>
    </row>
    <row r="265" spans="2:20" ht="12" customHeight="1">
      <c r="B265" s="24" t="s">
        <v>349</v>
      </c>
      <c r="C265" s="21">
        <f>C273+E263</f>
        <v>2150</v>
      </c>
      <c r="D265" s="33" t="s">
        <v>350</v>
      </c>
      <c r="E265" s="36"/>
      <c r="G265" s="6" t="s">
        <v>349</v>
      </c>
      <c r="H265" s="7">
        <f>H273+J263</f>
        <v>1000</v>
      </c>
      <c r="I265" s="8" t="s">
        <v>350</v>
      </c>
      <c r="J265" s="10">
        <v>5</v>
      </c>
    </row>
    <row r="266" spans="2:20" ht="12" customHeight="1">
      <c r="B266" s="26" t="s">
        <v>351</v>
      </c>
      <c r="C266" s="27">
        <f>C265*20</f>
        <v>43000</v>
      </c>
      <c r="D266" s="39" t="s">
        <v>352</v>
      </c>
      <c r="E266" s="40">
        <f>C265</f>
        <v>2150</v>
      </c>
      <c r="G266" s="11" t="s">
        <v>351</v>
      </c>
      <c r="H266" s="12">
        <f>H265*20</f>
        <v>20000</v>
      </c>
      <c r="I266" s="13" t="s">
        <v>352</v>
      </c>
      <c r="J266" s="14">
        <f>H265</f>
        <v>1000</v>
      </c>
    </row>
    <row r="267" spans="2:20" ht="12" customHeight="1">
      <c r="B267" s="128" t="s">
        <v>781</v>
      </c>
      <c r="C267" s="129"/>
      <c r="D267" s="132" t="s">
        <v>782</v>
      </c>
      <c r="E267" s="133"/>
      <c r="G267" s="128" t="s">
        <v>783</v>
      </c>
      <c r="H267" s="129"/>
      <c r="I267" s="132" t="s">
        <v>784</v>
      </c>
      <c r="J267" s="133"/>
    </row>
    <row r="268" spans="2:20" ht="12" customHeight="1">
      <c r="B268" s="128"/>
      <c r="C268" s="129"/>
      <c r="D268" s="132"/>
      <c r="E268" s="133"/>
      <c r="G268" s="128"/>
      <c r="H268" s="129"/>
      <c r="I268" s="132"/>
      <c r="J268" s="133"/>
    </row>
    <row r="269" spans="2:20" ht="12" customHeight="1">
      <c r="B269" s="128"/>
      <c r="C269" s="129"/>
      <c r="D269" s="132"/>
      <c r="E269" s="133"/>
      <c r="G269" s="128"/>
      <c r="H269" s="129"/>
      <c r="I269" s="132"/>
      <c r="J269" s="133"/>
    </row>
    <row r="270" spans="2:20" ht="12" customHeight="1">
      <c r="B270" s="128"/>
      <c r="C270" s="129"/>
      <c r="D270" s="132"/>
      <c r="E270" s="133"/>
      <c r="G270" s="128"/>
      <c r="H270" s="129"/>
      <c r="I270" s="132"/>
      <c r="J270" s="133"/>
    </row>
    <row r="271" spans="2:20" ht="12" customHeight="1">
      <c r="B271" s="128"/>
      <c r="C271" s="129"/>
      <c r="D271" s="132"/>
      <c r="E271" s="133"/>
      <c r="G271" s="128"/>
      <c r="H271" s="129"/>
      <c r="I271" s="132"/>
      <c r="J271" s="133"/>
    </row>
    <row r="272" spans="2:20" ht="12" customHeight="1">
      <c r="B272" s="130"/>
      <c r="C272" s="131"/>
      <c r="D272" s="132"/>
      <c r="E272" s="133"/>
      <c r="G272" s="130"/>
      <c r="H272" s="131"/>
      <c r="I272" s="132"/>
      <c r="J272" s="133"/>
    </row>
    <row r="273" spans="2:10" ht="12" customHeight="1">
      <c r="B273" s="26" t="s">
        <v>361</v>
      </c>
      <c r="C273" s="28">
        <v>1700</v>
      </c>
      <c r="D273" s="134"/>
      <c r="E273" s="135"/>
      <c r="G273" s="11" t="s">
        <v>361</v>
      </c>
      <c r="H273" s="15">
        <v>1000</v>
      </c>
      <c r="I273" s="134"/>
      <c r="J273" s="135"/>
    </row>
    <row r="274" spans="2:10" ht="12" customHeight="1">
      <c r="B274" s="122" t="s">
        <v>416</v>
      </c>
      <c r="C274" s="123"/>
      <c r="D274" s="123"/>
      <c r="E274" s="124"/>
      <c r="G274" s="122" t="s">
        <v>416</v>
      </c>
      <c r="H274" s="123"/>
      <c r="I274" s="123"/>
      <c r="J274" s="124"/>
    </row>
    <row r="275" spans="2:10" ht="12" customHeight="1">
      <c r="B275" s="125"/>
      <c r="C275" s="126"/>
      <c r="D275" s="126"/>
      <c r="E275" s="127"/>
      <c r="G275" s="125"/>
      <c r="H275" s="126"/>
      <c r="I275" s="126"/>
      <c r="J275" s="127"/>
    </row>
    <row r="276" spans="2:10" ht="12" customHeight="1">
      <c r="B276" s="125"/>
      <c r="C276" s="126"/>
      <c r="D276" s="126"/>
      <c r="E276" s="127"/>
      <c r="G276" s="125"/>
      <c r="H276" s="126"/>
      <c r="I276" s="126"/>
      <c r="J276" s="127"/>
    </row>
    <row r="277" spans="2:10" ht="12" customHeight="1">
      <c r="B277" s="125"/>
      <c r="C277" s="126"/>
      <c r="D277" s="126"/>
      <c r="E277" s="127"/>
      <c r="G277" s="125"/>
      <c r="H277" s="126"/>
      <c r="I277" s="126"/>
      <c r="J277" s="127"/>
    </row>
    <row r="278" spans="2:10" ht="12" customHeight="1">
      <c r="B278" s="125"/>
      <c r="C278" s="126"/>
      <c r="D278" s="126"/>
      <c r="E278" s="127"/>
      <c r="G278" s="125"/>
      <c r="H278" s="126"/>
      <c r="I278" s="126"/>
      <c r="J278" s="127"/>
    </row>
    <row r="279" spans="2:10" ht="12" customHeight="1">
      <c r="B279" s="125"/>
      <c r="C279" s="126"/>
      <c r="D279" s="126"/>
      <c r="E279" s="127"/>
      <c r="G279" s="125"/>
      <c r="H279" s="126"/>
      <c r="I279" s="126"/>
      <c r="J279" s="127"/>
    </row>
    <row r="280" spans="2:10" ht="12" customHeight="1">
      <c r="B280" s="125"/>
      <c r="C280" s="126"/>
      <c r="D280" s="126"/>
      <c r="E280" s="127"/>
      <c r="G280" s="125"/>
      <c r="H280" s="126"/>
      <c r="I280" s="126"/>
      <c r="J280" s="127"/>
    </row>
    <row r="281" spans="2:10" ht="12" customHeight="1">
      <c r="B281" s="125"/>
      <c r="C281" s="126"/>
      <c r="D281" s="126"/>
      <c r="E281" s="127"/>
      <c r="G281" s="125"/>
      <c r="H281" s="126"/>
      <c r="I281" s="126"/>
      <c r="J281" s="127"/>
    </row>
    <row r="282" spans="2:10" ht="12" customHeight="1">
      <c r="B282" s="125"/>
      <c r="C282" s="126"/>
      <c r="D282" s="126"/>
      <c r="E282" s="127"/>
      <c r="G282" s="125"/>
      <c r="H282" s="126"/>
      <c r="I282" s="126"/>
      <c r="J282" s="127"/>
    </row>
    <row r="283" spans="2:10" ht="12" customHeight="1">
      <c r="B283" s="125"/>
      <c r="C283" s="126"/>
      <c r="D283" s="126"/>
      <c r="E283" s="127"/>
      <c r="G283" s="125"/>
      <c r="H283" s="126"/>
      <c r="I283" s="126"/>
      <c r="J283" s="127"/>
    </row>
    <row r="284" spans="2:10" ht="12" customHeight="1">
      <c r="B284" s="125"/>
      <c r="C284" s="126"/>
      <c r="D284" s="126"/>
      <c r="E284" s="127"/>
      <c r="G284" s="125"/>
      <c r="H284" s="126"/>
      <c r="I284" s="126"/>
      <c r="J284" s="127"/>
    </row>
    <row r="285" spans="2:10" ht="12" customHeight="1">
      <c r="B285" s="119" t="s">
        <v>785</v>
      </c>
      <c r="C285" s="120"/>
      <c r="D285" s="120"/>
      <c r="E285" s="121"/>
      <c r="G285" s="119" t="s">
        <v>435</v>
      </c>
      <c r="H285" s="120"/>
      <c r="I285" s="120"/>
      <c r="J285" s="121"/>
    </row>
  </sheetData>
  <mergeCells count="168">
    <mergeCell ref="B170:E180"/>
    <mergeCell ref="B144:E154"/>
    <mergeCell ref="G144:J154"/>
    <mergeCell ref="L144:O154"/>
    <mergeCell ref="Q144:T154"/>
    <mergeCell ref="L170:O180"/>
    <mergeCell ref="G163:H168"/>
    <mergeCell ref="Q163:R168"/>
    <mergeCell ref="Q170:T180"/>
    <mergeCell ref="I163:J169"/>
    <mergeCell ref="S163:T169"/>
    <mergeCell ref="G170:J180"/>
    <mergeCell ref="B7:C12"/>
    <mergeCell ref="L7:M12"/>
    <mergeCell ref="D7:E13"/>
    <mergeCell ref="N7:O13"/>
    <mergeCell ref="B14:E24"/>
    <mergeCell ref="B163:C168"/>
    <mergeCell ref="L163:M168"/>
    <mergeCell ref="D163:E169"/>
    <mergeCell ref="N163:O169"/>
    <mergeCell ref="I33:J39"/>
    <mergeCell ref="G137:H142"/>
    <mergeCell ref="I137:J143"/>
    <mergeCell ref="B137:C142"/>
    <mergeCell ref="L137:M142"/>
    <mergeCell ref="D137:E143"/>
    <mergeCell ref="N137:O143"/>
    <mergeCell ref="I111:J117"/>
    <mergeCell ref="G118:J128"/>
    <mergeCell ref="B111:C116"/>
    <mergeCell ref="L111:M116"/>
    <mergeCell ref="D111:E117"/>
    <mergeCell ref="N111:O117"/>
    <mergeCell ref="G111:H116"/>
    <mergeCell ref="B66:E76"/>
    <mergeCell ref="I85:J91"/>
    <mergeCell ref="S85:T91"/>
    <mergeCell ref="B118:E128"/>
    <mergeCell ref="D33:E39"/>
    <mergeCell ref="N33:O39"/>
    <mergeCell ref="B40:E50"/>
    <mergeCell ref="L118:O128"/>
    <mergeCell ref="B59:C64"/>
    <mergeCell ref="L59:M64"/>
    <mergeCell ref="B85:C90"/>
    <mergeCell ref="L85:M90"/>
    <mergeCell ref="D85:E91"/>
    <mergeCell ref="N85:O91"/>
    <mergeCell ref="B92:E102"/>
    <mergeCell ref="G92:J102"/>
    <mergeCell ref="L92:O102"/>
    <mergeCell ref="Q92:T102"/>
    <mergeCell ref="G66:J76"/>
    <mergeCell ref="L66:O76"/>
    <mergeCell ref="Q66:T76"/>
    <mergeCell ref="G85:H90"/>
    <mergeCell ref="Q85:R90"/>
    <mergeCell ref="S33:T39"/>
    <mergeCell ref="S111:T117"/>
    <mergeCell ref="G7:H12"/>
    <mergeCell ref="Q7:R12"/>
    <mergeCell ref="I7:J13"/>
    <mergeCell ref="S7:T13"/>
    <mergeCell ref="G14:J24"/>
    <mergeCell ref="L14:O24"/>
    <mergeCell ref="Q14:T24"/>
    <mergeCell ref="G40:J50"/>
    <mergeCell ref="L40:O50"/>
    <mergeCell ref="Q40:T50"/>
    <mergeCell ref="L33:M38"/>
    <mergeCell ref="G33:H38"/>
    <mergeCell ref="Q33:R38"/>
    <mergeCell ref="B248:E258"/>
    <mergeCell ref="L222:O232"/>
    <mergeCell ref="G215:H220"/>
    <mergeCell ref="Q215:R220"/>
    <mergeCell ref="I215:J221"/>
    <mergeCell ref="S215:T221"/>
    <mergeCell ref="Q222:T232"/>
    <mergeCell ref="B241:C246"/>
    <mergeCell ref="L241:M246"/>
    <mergeCell ref="D241:E247"/>
    <mergeCell ref="N241:O247"/>
    <mergeCell ref="G222:J232"/>
    <mergeCell ref="G241:H246"/>
    <mergeCell ref="Q241:R246"/>
    <mergeCell ref="I241:J247"/>
    <mergeCell ref="S241:T247"/>
    <mergeCell ref="G248:J258"/>
    <mergeCell ref="L248:O258"/>
    <mergeCell ref="Q248:T258"/>
    <mergeCell ref="B215:C220"/>
    <mergeCell ref="L215:M220"/>
    <mergeCell ref="D215:E221"/>
    <mergeCell ref="N215:O221"/>
    <mergeCell ref="B222:E232"/>
    <mergeCell ref="B259:E259"/>
    <mergeCell ref="G259:J259"/>
    <mergeCell ref="L259:O259"/>
    <mergeCell ref="Q259:T259"/>
    <mergeCell ref="B285:E285"/>
    <mergeCell ref="G285:J285"/>
    <mergeCell ref="B267:C272"/>
    <mergeCell ref="D267:E273"/>
    <mergeCell ref="B274:E284"/>
    <mergeCell ref="G267:H272"/>
    <mergeCell ref="I267:J273"/>
    <mergeCell ref="G274:J284"/>
    <mergeCell ref="B181:E181"/>
    <mergeCell ref="G181:J181"/>
    <mergeCell ref="L181:O181"/>
    <mergeCell ref="Q181:T181"/>
    <mergeCell ref="B207:E207"/>
    <mergeCell ref="G207:J207"/>
    <mergeCell ref="L207:O207"/>
    <mergeCell ref="Q207:T207"/>
    <mergeCell ref="B233:E233"/>
    <mergeCell ref="G233:J233"/>
    <mergeCell ref="L233:O233"/>
    <mergeCell ref="Q233:T233"/>
    <mergeCell ref="D189:E195"/>
    <mergeCell ref="N189:O195"/>
    <mergeCell ref="B196:E206"/>
    <mergeCell ref="G189:H194"/>
    <mergeCell ref="Q189:R194"/>
    <mergeCell ref="G196:J206"/>
    <mergeCell ref="L196:O206"/>
    <mergeCell ref="I189:J195"/>
    <mergeCell ref="S189:T195"/>
    <mergeCell ref="Q196:T206"/>
    <mergeCell ref="B189:C194"/>
    <mergeCell ref="L189:M194"/>
    <mergeCell ref="B103:E103"/>
    <mergeCell ref="G103:J103"/>
    <mergeCell ref="L103:O103"/>
    <mergeCell ref="Q103:T103"/>
    <mergeCell ref="B129:E129"/>
    <mergeCell ref="G129:J129"/>
    <mergeCell ref="L129:O129"/>
    <mergeCell ref="Q129:T129"/>
    <mergeCell ref="B155:E155"/>
    <mergeCell ref="G155:J155"/>
    <mergeCell ref="L155:O155"/>
    <mergeCell ref="Q155:T155"/>
    <mergeCell ref="Q137:R142"/>
    <mergeCell ref="S137:T143"/>
    <mergeCell ref="Q118:T128"/>
    <mergeCell ref="Q111:R116"/>
    <mergeCell ref="B25:E25"/>
    <mergeCell ref="G25:J25"/>
    <mergeCell ref="L25:O25"/>
    <mergeCell ref="Q25:T25"/>
    <mergeCell ref="B51:E51"/>
    <mergeCell ref="G51:J51"/>
    <mergeCell ref="L51:O51"/>
    <mergeCell ref="Q51:T51"/>
    <mergeCell ref="B77:E77"/>
    <mergeCell ref="G77:J77"/>
    <mergeCell ref="L77:O77"/>
    <mergeCell ref="Q77:T77"/>
    <mergeCell ref="G59:H64"/>
    <mergeCell ref="Q59:R64"/>
    <mergeCell ref="I59:J65"/>
    <mergeCell ref="S59:T65"/>
    <mergeCell ref="B33:C38"/>
    <mergeCell ref="D59:E65"/>
    <mergeCell ref="N59:O65"/>
  </mergeCells>
  <phoneticPr fontId="14" type="noConversion"/>
  <conditionalFormatting sqref="C4">
    <cfRule type="cellIs" dxfId="1616" priority="414" operator="equal">
      <formula>"橙色"</formula>
    </cfRule>
    <cfRule type="cellIs" dxfId="1615" priority="415" operator="equal">
      <formula>"橙色"</formula>
    </cfRule>
    <cfRule type="cellIs" dxfId="1614" priority="416" operator="equal">
      <formula>"红色"</formula>
    </cfRule>
    <cfRule type="cellIs" dxfId="1613" priority="417" operator="equal">
      <formula>"紫色"</formula>
    </cfRule>
    <cfRule type="cellIs" dxfId="1612" priority="418" operator="equal">
      <formula>"蓝色"</formula>
    </cfRule>
    <cfRule type="cellIs" dxfId="1611" priority="419" operator="equal">
      <formula>"绿色"</formula>
    </cfRule>
    <cfRule type="cellIs" dxfId="1610" priority="420" operator="equal">
      <formula>"黑色"</formula>
    </cfRule>
  </conditionalFormatting>
  <conditionalFormatting sqref="H4">
    <cfRule type="cellIs" dxfId="1609" priority="407" operator="equal">
      <formula>"橙色"</formula>
    </cfRule>
    <cfRule type="cellIs" dxfId="1608" priority="408" operator="equal">
      <formula>"橙色"</formula>
    </cfRule>
    <cfRule type="cellIs" dxfId="1607" priority="409" operator="equal">
      <formula>"红色"</formula>
    </cfRule>
    <cfRule type="cellIs" dxfId="1606" priority="410" operator="equal">
      <formula>"紫色"</formula>
    </cfRule>
    <cfRule type="cellIs" dxfId="1605" priority="411" operator="equal">
      <formula>"蓝色"</formula>
    </cfRule>
    <cfRule type="cellIs" dxfId="1604" priority="412" operator="equal">
      <formula>"绿色"</formula>
    </cfRule>
    <cfRule type="cellIs" dxfId="1603" priority="413" operator="equal">
      <formula>"黑色"</formula>
    </cfRule>
  </conditionalFormatting>
  <conditionalFormatting sqref="M4">
    <cfRule type="cellIs" dxfId="1602" priority="400" operator="equal">
      <formula>"橙色"</formula>
    </cfRule>
    <cfRule type="cellIs" dxfId="1601" priority="401" operator="equal">
      <formula>"橙色"</formula>
    </cfRule>
    <cfRule type="cellIs" dxfId="1600" priority="402" operator="equal">
      <formula>"红色"</formula>
    </cfRule>
    <cfRule type="cellIs" dxfId="1599" priority="403" operator="equal">
      <formula>"紫色"</formula>
    </cfRule>
    <cfRule type="cellIs" dxfId="1598" priority="404" operator="equal">
      <formula>"蓝色"</formula>
    </cfRule>
    <cfRule type="cellIs" dxfId="1597" priority="405" operator="equal">
      <formula>"绿色"</formula>
    </cfRule>
    <cfRule type="cellIs" dxfId="1596" priority="406" operator="equal">
      <formula>"黑色"</formula>
    </cfRule>
  </conditionalFormatting>
  <conditionalFormatting sqref="R4">
    <cfRule type="cellIs" dxfId="1595" priority="393" operator="equal">
      <formula>"橙色"</formula>
    </cfRule>
    <cfRule type="cellIs" dxfId="1594" priority="394" operator="equal">
      <formula>"橙色"</formula>
    </cfRule>
    <cfRule type="cellIs" dxfId="1593" priority="395" operator="equal">
      <formula>"红色"</formula>
    </cfRule>
    <cfRule type="cellIs" dxfId="1592" priority="396" operator="equal">
      <formula>"紫色"</formula>
    </cfRule>
    <cfRule type="cellIs" dxfId="1591" priority="397" operator="equal">
      <formula>"蓝色"</formula>
    </cfRule>
    <cfRule type="cellIs" dxfId="1590" priority="398" operator="equal">
      <formula>"绿色"</formula>
    </cfRule>
    <cfRule type="cellIs" dxfId="1589" priority="399" operator="equal">
      <formula>"黑色"</formula>
    </cfRule>
  </conditionalFormatting>
  <conditionalFormatting sqref="C30">
    <cfRule type="cellIs" dxfId="1588" priority="386" operator="equal">
      <formula>"橙色"</formula>
    </cfRule>
    <cfRule type="cellIs" dxfId="1587" priority="387" operator="equal">
      <formula>"橙色"</formula>
    </cfRule>
    <cfRule type="cellIs" dxfId="1586" priority="388" operator="equal">
      <formula>"红色"</formula>
    </cfRule>
    <cfRule type="cellIs" dxfId="1585" priority="389" operator="equal">
      <formula>"紫色"</formula>
    </cfRule>
    <cfRule type="cellIs" dxfId="1584" priority="390" operator="equal">
      <formula>"蓝色"</formula>
    </cfRule>
    <cfRule type="cellIs" dxfId="1583" priority="391" operator="equal">
      <formula>"绿色"</formula>
    </cfRule>
    <cfRule type="cellIs" dxfId="1582" priority="392" operator="equal">
      <formula>"黑色"</formula>
    </cfRule>
  </conditionalFormatting>
  <conditionalFormatting sqref="H30">
    <cfRule type="cellIs" dxfId="1581" priority="379" operator="equal">
      <formula>"橙色"</formula>
    </cfRule>
    <cfRule type="cellIs" dxfId="1580" priority="380" operator="equal">
      <formula>"橙色"</formula>
    </cfRule>
    <cfRule type="cellIs" dxfId="1579" priority="381" operator="equal">
      <formula>"红色"</formula>
    </cfRule>
    <cfRule type="cellIs" dxfId="1578" priority="382" operator="equal">
      <formula>"紫色"</formula>
    </cfRule>
    <cfRule type="cellIs" dxfId="1577" priority="383" operator="equal">
      <formula>"蓝色"</formula>
    </cfRule>
    <cfRule type="cellIs" dxfId="1576" priority="384" operator="equal">
      <formula>"绿色"</formula>
    </cfRule>
    <cfRule type="cellIs" dxfId="1575" priority="385" operator="equal">
      <formula>"黑色"</formula>
    </cfRule>
  </conditionalFormatting>
  <conditionalFormatting sqref="M30">
    <cfRule type="cellIs" dxfId="1574" priority="372" operator="equal">
      <formula>"橙色"</formula>
    </cfRule>
    <cfRule type="cellIs" dxfId="1573" priority="373" operator="equal">
      <formula>"橙色"</formula>
    </cfRule>
    <cfRule type="cellIs" dxfId="1572" priority="374" operator="equal">
      <formula>"红色"</formula>
    </cfRule>
    <cfRule type="cellIs" dxfId="1571" priority="375" operator="equal">
      <formula>"紫色"</formula>
    </cfRule>
    <cfRule type="cellIs" dxfId="1570" priority="376" operator="equal">
      <formula>"蓝色"</formula>
    </cfRule>
    <cfRule type="cellIs" dxfId="1569" priority="377" operator="equal">
      <formula>"绿色"</formula>
    </cfRule>
    <cfRule type="cellIs" dxfId="1568" priority="378" operator="equal">
      <formula>"黑色"</formula>
    </cfRule>
  </conditionalFormatting>
  <conditionalFormatting sqref="R30">
    <cfRule type="cellIs" dxfId="1567" priority="365" operator="equal">
      <formula>"橙色"</formula>
    </cfRule>
    <cfRule type="cellIs" dxfId="1566" priority="366" operator="equal">
      <formula>"橙色"</formula>
    </cfRule>
    <cfRule type="cellIs" dxfId="1565" priority="367" operator="equal">
      <formula>"红色"</formula>
    </cfRule>
    <cfRule type="cellIs" dxfId="1564" priority="368" operator="equal">
      <formula>"紫色"</formula>
    </cfRule>
    <cfRule type="cellIs" dxfId="1563" priority="369" operator="equal">
      <formula>"蓝色"</formula>
    </cfRule>
    <cfRule type="cellIs" dxfId="1562" priority="370" operator="equal">
      <formula>"绿色"</formula>
    </cfRule>
    <cfRule type="cellIs" dxfId="1561" priority="371" operator="equal">
      <formula>"黑色"</formula>
    </cfRule>
  </conditionalFormatting>
  <conditionalFormatting sqref="C56">
    <cfRule type="cellIs" dxfId="1560" priority="358" operator="equal">
      <formula>"橙色"</formula>
    </cfRule>
    <cfRule type="cellIs" dxfId="1559" priority="359" operator="equal">
      <formula>"橙色"</formula>
    </cfRule>
    <cfRule type="cellIs" dxfId="1558" priority="360" operator="equal">
      <formula>"红色"</formula>
    </cfRule>
    <cfRule type="cellIs" dxfId="1557" priority="361" operator="equal">
      <formula>"紫色"</formula>
    </cfRule>
    <cfRule type="cellIs" dxfId="1556" priority="362" operator="equal">
      <formula>"蓝色"</formula>
    </cfRule>
    <cfRule type="cellIs" dxfId="1555" priority="363" operator="equal">
      <formula>"绿色"</formula>
    </cfRule>
    <cfRule type="cellIs" dxfId="1554" priority="364" operator="equal">
      <formula>"黑色"</formula>
    </cfRule>
  </conditionalFormatting>
  <conditionalFormatting sqref="H56">
    <cfRule type="cellIs" dxfId="1553" priority="351" operator="equal">
      <formula>"橙色"</formula>
    </cfRule>
    <cfRule type="cellIs" dxfId="1552" priority="352" operator="equal">
      <formula>"橙色"</formula>
    </cfRule>
    <cfRule type="cellIs" dxfId="1551" priority="353" operator="equal">
      <formula>"红色"</formula>
    </cfRule>
    <cfRule type="cellIs" dxfId="1550" priority="354" operator="equal">
      <formula>"紫色"</formula>
    </cfRule>
    <cfRule type="cellIs" dxfId="1549" priority="355" operator="equal">
      <formula>"蓝色"</formula>
    </cfRule>
    <cfRule type="cellIs" dxfId="1548" priority="356" operator="equal">
      <formula>"绿色"</formula>
    </cfRule>
    <cfRule type="cellIs" dxfId="1547" priority="357" operator="equal">
      <formula>"黑色"</formula>
    </cfRule>
  </conditionalFormatting>
  <conditionalFormatting sqref="M56">
    <cfRule type="cellIs" dxfId="1546" priority="344" operator="equal">
      <formula>"橙色"</formula>
    </cfRule>
    <cfRule type="cellIs" dxfId="1545" priority="345" operator="equal">
      <formula>"橙色"</formula>
    </cfRule>
    <cfRule type="cellIs" dxfId="1544" priority="346" operator="equal">
      <formula>"红色"</formula>
    </cfRule>
    <cfRule type="cellIs" dxfId="1543" priority="347" operator="equal">
      <formula>"紫色"</formula>
    </cfRule>
    <cfRule type="cellIs" dxfId="1542" priority="348" operator="equal">
      <formula>"蓝色"</formula>
    </cfRule>
    <cfRule type="cellIs" dxfId="1541" priority="349" operator="equal">
      <formula>"绿色"</formula>
    </cfRule>
    <cfRule type="cellIs" dxfId="1540" priority="350" operator="equal">
      <formula>"黑色"</formula>
    </cfRule>
  </conditionalFormatting>
  <conditionalFormatting sqref="R56">
    <cfRule type="cellIs" dxfId="1539" priority="337" operator="equal">
      <formula>"橙色"</formula>
    </cfRule>
    <cfRule type="cellIs" dxfId="1538" priority="338" operator="equal">
      <formula>"橙色"</formula>
    </cfRule>
    <cfRule type="cellIs" dxfId="1537" priority="339" operator="equal">
      <formula>"红色"</formula>
    </cfRule>
    <cfRule type="cellIs" dxfId="1536" priority="340" operator="equal">
      <formula>"紫色"</formula>
    </cfRule>
    <cfRule type="cellIs" dxfId="1535" priority="341" operator="equal">
      <formula>"蓝色"</formula>
    </cfRule>
    <cfRule type="cellIs" dxfId="1534" priority="342" operator="equal">
      <formula>"绿色"</formula>
    </cfRule>
    <cfRule type="cellIs" dxfId="1533" priority="343" operator="equal">
      <formula>"黑色"</formula>
    </cfRule>
  </conditionalFormatting>
  <conditionalFormatting sqref="C82">
    <cfRule type="cellIs" dxfId="1532" priority="330" operator="equal">
      <formula>"橙色"</formula>
    </cfRule>
    <cfRule type="cellIs" dxfId="1531" priority="331" operator="equal">
      <formula>"橙色"</formula>
    </cfRule>
    <cfRule type="cellIs" dxfId="1530" priority="332" operator="equal">
      <formula>"红色"</formula>
    </cfRule>
    <cfRule type="cellIs" dxfId="1529" priority="333" operator="equal">
      <formula>"紫色"</formula>
    </cfRule>
    <cfRule type="cellIs" dxfId="1528" priority="334" operator="equal">
      <formula>"蓝色"</formula>
    </cfRule>
    <cfRule type="cellIs" dxfId="1527" priority="335" operator="equal">
      <formula>"绿色"</formula>
    </cfRule>
    <cfRule type="cellIs" dxfId="1526" priority="336" operator="equal">
      <formula>"黑色"</formula>
    </cfRule>
  </conditionalFormatting>
  <conditionalFormatting sqref="H82">
    <cfRule type="cellIs" dxfId="1525" priority="323" operator="equal">
      <formula>"橙色"</formula>
    </cfRule>
    <cfRule type="cellIs" dxfId="1524" priority="324" operator="equal">
      <formula>"橙色"</formula>
    </cfRule>
    <cfRule type="cellIs" dxfId="1523" priority="325" operator="equal">
      <formula>"红色"</formula>
    </cfRule>
    <cfRule type="cellIs" dxfId="1522" priority="326" operator="equal">
      <formula>"紫色"</formula>
    </cfRule>
    <cfRule type="cellIs" dxfId="1521" priority="327" operator="equal">
      <formula>"蓝色"</formula>
    </cfRule>
    <cfRule type="cellIs" dxfId="1520" priority="328" operator="equal">
      <formula>"绿色"</formula>
    </cfRule>
    <cfRule type="cellIs" dxfId="1519" priority="329" operator="equal">
      <formula>"黑色"</formula>
    </cfRule>
  </conditionalFormatting>
  <conditionalFormatting sqref="M82">
    <cfRule type="cellIs" dxfId="1518" priority="316" operator="equal">
      <formula>"橙色"</formula>
    </cfRule>
    <cfRule type="cellIs" dxfId="1517" priority="317" operator="equal">
      <formula>"橙色"</formula>
    </cfRule>
    <cfRule type="cellIs" dxfId="1516" priority="318" operator="equal">
      <formula>"红色"</formula>
    </cfRule>
    <cfRule type="cellIs" dxfId="1515" priority="319" operator="equal">
      <formula>"紫色"</formula>
    </cfRule>
    <cfRule type="cellIs" dxfId="1514" priority="320" operator="equal">
      <formula>"蓝色"</formula>
    </cfRule>
    <cfRule type="cellIs" dxfId="1513" priority="321" operator="equal">
      <formula>"绿色"</formula>
    </cfRule>
    <cfRule type="cellIs" dxfId="1512" priority="322" operator="equal">
      <formula>"黑色"</formula>
    </cfRule>
  </conditionalFormatting>
  <conditionalFormatting sqref="R82">
    <cfRule type="cellIs" dxfId="1511" priority="78" operator="equal">
      <formula>"金色"</formula>
    </cfRule>
    <cfRule type="cellIs" dxfId="1510" priority="79" operator="equal">
      <formula>"橙色"</formula>
    </cfRule>
    <cfRule type="cellIs" dxfId="1509" priority="80" operator="equal">
      <formula>"红色"</formula>
    </cfRule>
    <cfRule type="cellIs" dxfId="1508" priority="81" operator="equal">
      <formula>"紫色"</formula>
    </cfRule>
    <cfRule type="cellIs" dxfId="1507" priority="82" operator="equal">
      <formula>"蓝色"</formula>
    </cfRule>
    <cfRule type="cellIs" dxfId="1506" priority="83" operator="equal">
      <formula>"绿色"</formula>
    </cfRule>
    <cfRule type="cellIs" dxfId="1505" priority="84" operator="equal">
      <formula>"黑色"</formula>
    </cfRule>
  </conditionalFormatting>
  <conditionalFormatting sqref="C108">
    <cfRule type="cellIs" dxfId="1504" priority="260" operator="equal">
      <formula>"橙色"</formula>
    </cfRule>
    <cfRule type="cellIs" dxfId="1503" priority="261" operator="equal">
      <formula>"橙色"</formula>
    </cfRule>
    <cfRule type="cellIs" dxfId="1502" priority="262" operator="equal">
      <formula>"红色"</formula>
    </cfRule>
    <cfRule type="cellIs" dxfId="1501" priority="263" operator="equal">
      <formula>"紫色"</formula>
    </cfRule>
    <cfRule type="cellIs" dxfId="1500" priority="264" operator="equal">
      <formula>"蓝色"</formula>
    </cfRule>
    <cfRule type="cellIs" dxfId="1499" priority="265" operator="equal">
      <formula>"绿色"</formula>
    </cfRule>
    <cfRule type="cellIs" dxfId="1498" priority="266" operator="equal">
      <formula>"黑色"</formula>
    </cfRule>
  </conditionalFormatting>
  <conditionalFormatting sqref="H108">
    <cfRule type="cellIs" dxfId="1497" priority="246" operator="equal">
      <formula>"橙色"</formula>
    </cfRule>
    <cfRule type="cellIs" dxfId="1496" priority="247" operator="equal">
      <formula>"橙色"</formula>
    </cfRule>
    <cfRule type="cellIs" dxfId="1495" priority="248" operator="equal">
      <formula>"红色"</formula>
    </cfRule>
    <cfRule type="cellIs" dxfId="1494" priority="249" operator="equal">
      <formula>"紫色"</formula>
    </cfRule>
    <cfRule type="cellIs" dxfId="1493" priority="250" operator="equal">
      <formula>"蓝色"</formula>
    </cfRule>
    <cfRule type="cellIs" dxfId="1492" priority="251" operator="equal">
      <formula>"绿色"</formula>
    </cfRule>
    <cfRule type="cellIs" dxfId="1491" priority="252" operator="equal">
      <formula>"黑色"</formula>
    </cfRule>
  </conditionalFormatting>
  <conditionalFormatting sqref="M108">
    <cfRule type="cellIs" dxfId="1490" priority="225" operator="equal">
      <formula>"橙色"</formula>
    </cfRule>
    <cfRule type="cellIs" dxfId="1489" priority="226" operator="equal">
      <formula>"橙色"</formula>
    </cfRule>
    <cfRule type="cellIs" dxfId="1488" priority="227" operator="equal">
      <formula>"红色"</formula>
    </cfRule>
    <cfRule type="cellIs" dxfId="1487" priority="228" operator="equal">
      <formula>"紫色"</formula>
    </cfRule>
    <cfRule type="cellIs" dxfId="1486" priority="229" operator="equal">
      <formula>"蓝色"</formula>
    </cfRule>
    <cfRule type="cellIs" dxfId="1485" priority="230" operator="equal">
      <formula>"绿色"</formula>
    </cfRule>
    <cfRule type="cellIs" dxfId="1484" priority="231" operator="equal">
      <formula>"黑色"</formula>
    </cfRule>
  </conditionalFormatting>
  <conditionalFormatting sqref="R108">
    <cfRule type="cellIs" dxfId="1483" priority="176" operator="equal">
      <formula>"橙色"</formula>
    </cfRule>
    <cfRule type="cellIs" dxfId="1482" priority="177" operator="equal">
      <formula>"橙色"</formula>
    </cfRule>
    <cfRule type="cellIs" dxfId="1481" priority="178" operator="equal">
      <formula>"红色"</formula>
    </cfRule>
    <cfRule type="cellIs" dxfId="1480" priority="179" operator="equal">
      <formula>"紫色"</formula>
    </cfRule>
    <cfRule type="cellIs" dxfId="1479" priority="180" operator="equal">
      <formula>"蓝色"</formula>
    </cfRule>
    <cfRule type="cellIs" dxfId="1478" priority="181" operator="equal">
      <formula>"绿色"</formula>
    </cfRule>
    <cfRule type="cellIs" dxfId="1477" priority="182" operator="equal">
      <formula>"黑色"</formula>
    </cfRule>
  </conditionalFormatting>
  <conditionalFormatting sqref="C134">
    <cfRule type="cellIs" dxfId="1476" priority="169" operator="equal">
      <formula>"橙色"</formula>
    </cfRule>
    <cfRule type="cellIs" dxfId="1475" priority="170" operator="equal">
      <formula>"橙色"</formula>
    </cfRule>
    <cfRule type="cellIs" dxfId="1474" priority="171" operator="equal">
      <formula>"红色"</formula>
    </cfRule>
    <cfRule type="cellIs" dxfId="1473" priority="172" operator="equal">
      <formula>"紫色"</formula>
    </cfRule>
    <cfRule type="cellIs" dxfId="1472" priority="173" operator="equal">
      <formula>"蓝色"</formula>
    </cfRule>
    <cfRule type="cellIs" dxfId="1471" priority="174" operator="equal">
      <formula>"绿色"</formula>
    </cfRule>
    <cfRule type="cellIs" dxfId="1470" priority="175" operator="equal">
      <formula>"黑色"</formula>
    </cfRule>
  </conditionalFormatting>
  <conditionalFormatting sqref="H134">
    <cfRule type="cellIs" dxfId="1469" priority="183" operator="equal">
      <formula>"橙色"</formula>
    </cfRule>
    <cfRule type="cellIs" dxfId="1468" priority="184" operator="equal">
      <formula>"橙色"</formula>
    </cfRule>
    <cfRule type="cellIs" dxfId="1467" priority="185" operator="equal">
      <formula>"红色"</formula>
    </cfRule>
    <cfRule type="cellIs" dxfId="1466" priority="186" operator="equal">
      <formula>"紫色"</formula>
    </cfRule>
    <cfRule type="cellIs" dxfId="1465" priority="187" operator="equal">
      <formula>"蓝色"</formula>
    </cfRule>
    <cfRule type="cellIs" dxfId="1464" priority="188" operator="equal">
      <formula>"绿色"</formula>
    </cfRule>
    <cfRule type="cellIs" dxfId="1463" priority="189" operator="equal">
      <formula>"黑色"</formula>
    </cfRule>
  </conditionalFormatting>
  <conditionalFormatting sqref="M134">
    <cfRule type="cellIs" dxfId="1462" priority="162" operator="equal">
      <formula>"橙色"</formula>
    </cfRule>
    <cfRule type="cellIs" dxfId="1461" priority="163" operator="equal">
      <formula>"橙色"</formula>
    </cfRule>
    <cfRule type="cellIs" dxfId="1460" priority="164" operator="equal">
      <formula>"红色"</formula>
    </cfRule>
    <cfRule type="cellIs" dxfId="1459" priority="165" operator="equal">
      <formula>"紫色"</formula>
    </cfRule>
    <cfRule type="cellIs" dxfId="1458" priority="166" operator="equal">
      <formula>"蓝色"</formula>
    </cfRule>
    <cfRule type="cellIs" dxfId="1457" priority="167" operator="equal">
      <formula>"绿色"</formula>
    </cfRule>
    <cfRule type="cellIs" dxfId="1456" priority="168" operator="equal">
      <formula>"黑色"</formula>
    </cfRule>
  </conditionalFormatting>
  <conditionalFormatting sqref="R134">
    <cfRule type="cellIs" dxfId="1455" priority="155" operator="equal">
      <formula>"橙色"</formula>
    </cfRule>
    <cfRule type="cellIs" dxfId="1454" priority="156" operator="equal">
      <formula>"橙色"</formula>
    </cfRule>
    <cfRule type="cellIs" dxfId="1453" priority="157" operator="equal">
      <formula>"红色"</formula>
    </cfRule>
    <cfRule type="cellIs" dxfId="1452" priority="158" operator="equal">
      <formula>"紫色"</formula>
    </cfRule>
    <cfRule type="cellIs" dxfId="1451" priority="159" operator="equal">
      <formula>"蓝色"</formula>
    </cfRule>
    <cfRule type="cellIs" dxfId="1450" priority="160" operator="equal">
      <formula>"绿色"</formula>
    </cfRule>
    <cfRule type="cellIs" dxfId="1449" priority="161" operator="equal">
      <formula>"黑色"</formula>
    </cfRule>
  </conditionalFormatting>
  <conditionalFormatting sqref="C160">
    <cfRule type="cellIs" dxfId="1448" priority="71" operator="equal">
      <formula>"金色"</formula>
    </cfRule>
    <cfRule type="cellIs" dxfId="1447" priority="72" operator="equal">
      <formula>"橙色"</formula>
    </cfRule>
    <cfRule type="cellIs" dxfId="1446" priority="73" operator="equal">
      <formula>"红色"</formula>
    </cfRule>
    <cfRule type="cellIs" dxfId="1445" priority="74" operator="equal">
      <formula>"紫色"</formula>
    </cfRule>
    <cfRule type="cellIs" dxfId="1444" priority="75" operator="equal">
      <formula>"蓝色"</formula>
    </cfRule>
    <cfRule type="cellIs" dxfId="1443" priority="76" operator="equal">
      <formula>"绿色"</formula>
    </cfRule>
    <cfRule type="cellIs" dxfId="1442" priority="77" operator="equal">
      <formula>"黑色"</formula>
    </cfRule>
  </conditionalFormatting>
  <conditionalFormatting sqref="H160">
    <cfRule type="cellIs" dxfId="1441" priority="134" operator="equal">
      <formula>"橙色"</formula>
    </cfRule>
    <cfRule type="cellIs" dxfId="1440" priority="135" operator="equal">
      <formula>"橙色"</formula>
    </cfRule>
    <cfRule type="cellIs" dxfId="1439" priority="136" operator="equal">
      <formula>"红色"</formula>
    </cfRule>
    <cfRule type="cellIs" dxfId="1438" priority="137" operator="equal">
      <formula>"紫色"</formula>
    </cfRule>
    <cfRule type="cellIs" dxfId="1437" priority="138" operator="equal">
      <formula>"蓝色"</formula>
    </cfRule>
    <cfRule type="cellIs" dxfId="1436" priority="139" operator="equal">
      <formula>"绿色"</formula>
    </cfRule>
    <cfRule type="cellIs" dxfId="1435" priority="140" operator="equal">
      <formula>"黑色"</formula>
    </cfRule>
  </conditionalFormatting>
  <conditionalFormatting sqref="M160">
    <cfRule type="cellIs" dxfId="1434" priority="120" operator="equal">
      <formula>"橙色"</formula>
    </cfRule>
    <cfRule type="cellIs" dxfId="1433" priority="121" operator="equal">
      <formula>"橙色"</formula>
    </cfRule>
    <cfRule type="cellIs" dxfId="1432" priority="122" operator="equal">
      <formula>"红色"</formula>
    </cfRule>
    <cfRule type="cellIs" dxfId="1431" priority="123" operator="equal">
      <formula>"紫色"</formula>
    </cfRule>
    <cfRule type="cellIs" dxfId="1430" priority="124" operator="equal">
      <formula>"蓝色"</formula>
    </cfRule>
    <cfRule type="cellIs" dxfId="1429" priority="125" operator="equal">
      <formula>"绿色"</formula>
    </cfRule>
    <cfRule type="cellIs" dxfId="1428" priority="126" operator="equal">
      <formula>"黑色"</formula>
    </cfRule>
  </conditionalFormatting>
  <conditionalFormatting sqref="R160">
    <cfRule type="cellIs" dxfId="1427" priority="113" operator="equal">
      <formula>"橙色"</formula>
    </cfRule>
    <cfRule type="cellIs" dxfId="1426" priority="114" operator="equal">
      <formula>"橙色"</formula>
    </cfRule>
    <cfRule type="cellIs" dxfId="1425" priority="115" operator="equal">
      <formula>"红色"</formula>
    </cfRule>
    <cfRule type="cellIs" dxfId="1424" priority="116" operator="equal">
      <formula>"紫色"</formula>
    </cfRule>
    <cfRule type="cellIs" dxfId="1423" priority="117" operator="equal">
      <formula>"蓝色"</formula>
    </cfRule>
    <cfRule type="cellIs" dxfId="1422" priority="118" operator="equal">
      <formula>"绿色"</formula>
    </cfRule>
    <cfRule type="cellIs" dxfId="1421" priority="119" operator="equal">
      <formula>"黑色"</formula>
    </cfRule>
  </conditionalFormatting>
  <conditionalFormatting sqref="C186">
    <cfRule type="cellIs" dxfId="1420" priority="106" operator="equal">
      <formula>"橙色"</formula>
    </cfRule>
    <cfRule type="cellIs" dxfId="1419" priority="107" operator="equal">
      <formula>"橙色"</formula>
    </cfRule>
    <cfRule type="cellIs" dxfId="1418" priority="108" operator="equal">
      <formula>"红色"</formula>
    </cfRule>
    <cfRule type="cellIs" dxfId="1417" priority="109" operator="equal">
      <formula>"紫色"</formula>
    </cfRule>
    <cfRule type="cellIs" dxfId="1416" priority="110" operator="equal">
      <formula>"蓝色"</formula>
    </cfRule>
    <cfRule type="cellIs" dxfId="1415" priority="111" operator="equal">
      <formula>"绿色"</formula>
    </cfRule>
    <cfRule type="cellIs" dxfId="1414" priority="112" operator="equal">
      <formula>"黑色"</formula>
    </cfRule>
  </conditionalFormatting>
  <conditionalFormatting sqref="H186">
    <cfRule type="cellIs" dxfId="1413" priority="99" operator="equal">
      <formula>"橙色"</formula>
    </cfRule>
    <cfRule type="cellIs" dxfId="1412" priority="100" operator="equal">
      <formula>"橙色"</formula>
    </cfRule>
    <cfRule type="cellIs" dxfId="1411" priority="101" operator="equal">
      <formula>"红色"</formula>
    </cfRule>
    <cfRule type="cellIs" dxfId="1410" priority="102" operator="equal">
      <formula>"紫色"</formula>
    </cfRule>
    <cfRule type="cellIs" dxfId="1409" priority="103" operator="equal">
      <formula>"蓝色"</formula>
    </cfRule>
    <cfRule type="cellIs" dxfId="1408" priority="104" operator="equal">
      <formula>"绿色"</formula>
    </cfRule>
    <cfRule type="cellIs" dxfId="1407" priority="105" operator="equal">
      <formula>"黑色"</formula>
    </cfRule>
  </conditionalFormatting>
  <conditionalFormatting sqref="M186">
    <cfRule type="cellIs" dxfId="1406" priority="92" operator="equal">
      <formula>"橙色"</formula>
    </cfRule>
    <cfRule type="cellIs" dxfId="1405" priority="93" operator="equal">
      <formula>"橙色"</formula>
    </cfRule>
    <cfRule type="cellIs" dxfId="1404" priority="94" operator="equal">
      <formula>"红色"</formula>
    </cfRule>
    <cfRule type="cellIs" dxfId="1403" priority="95" operator="equal">
      <formula>"紫色"</formula>
    </cfRule>
    <cfRule type="cellIs" dxfId="1402" priority="96" operator="equal">
      <formula>"蓝色"</formula>
    </cfRule>
    <cfRule type="cellIs" dxfId="1401" priority="97" operator="equal">
      <formula>"绿色"</formula>
    </cfRule>
    <cfRule type="cellIs" dxfId="1400" priority="98" operator="equal">
      <formula>"黑色"</formula>
    </cfRule>
  </conditionalFormatting>
  <conditionalFormatting sqref="R186">
    <cfRule type="cellIs" dxfId="1399" priority="85" operator="equal">
      <formula>"橙色"</formula>
    </cfRule>
    <cfRule type="cellIs" dxfId="1398" priority="86" operator="equal">
      <formula>"橙色"</formula>
    </cfRule>
    <cfRule type="cellIs" dxfId="1397" priority="87" operator="equal">
      <formula>"红色"</formula>
    </cfRule>
    <cfRule type="cellIs" dxfId="1396" priority="88" operator="equal">
      <formula>"紫色"</formula>
    </cfRule>
    <cfRule type="cellIs" dxfId="1395" priority="89" operator="equal">
      <formula>"蓝色"</formula>
    </cfRule>
    <cfRule type="cellIs" dxfId="1394" priority="90" operator="equal">
      <formula>"绿色"</formula>
    </cfRule>
    <cfRule type="cellIs" dxfId="1393" priority="91" operator="equal">
      <formula>"黑色"</formula>
    </cfRule>
  </conditionalFormatting>
  <conditionalFormatting sqref="C212">
    <cfRule type="cellIs" dxfId="1392" priority="64" operator="equal">
      <formula>"金色"</formula>
    </cfRule>
    <cfRule type="cellIs" dxfId="1391" priority="65" operator="equal">
      <formula>"橙色"</formula>
    </cfRule>
    <cfRule type="cellIs" dxfId="1390" priority="66" operator="equal">
      <formula>"红色"</formula>
    </cfRule>
    <cfRule type="cellIs" dxfId="1389" priority="67" operator="equal">
      <formula>"紫色"</formula>
    </cfRule>
    <cfRule type="cellIs" dxfId="1388" priority="68" operator="equal">
      <formula>"蓝色"</formula>
    </cfRule>
    <cfRule type="cellIs" dxfId="1387" priority="69" operator="equal">
      <formula>"绿色"</formula>
    </cfRule>
    <cfRule type="cellIs" dxfId="1386" priority="70" operator="equal">
      <formula>"黑色"</formula>
    </cfRule>
  </conditionalFormatting>
  <conditionalFormatting sqref="H212">
    <cfRule type="cellIs" dxfId="1385" priority="57" operator="equal">
      <formula>"橙色"</formula>
    </cfRule>
    <cfRule type="cellIs" dxfId="1384" priority="58" operator="equal">
      <formula>"橙色"</formula>
    </cfRule>
    <cfRule type="cellIs" dxfId="1383" priority="59" operator="equal">
      <formula>"红色"</formula>
    </cfRule>
    <cfRule type="cellIs" dxfId="1382" priority="60" operator="equal">
      <formula>"紫色"</formula>
    </cfRule>
    <cfRule type="cellIs" dxfId="1381" priority="61" operator="equal">
      <formula>"蓝色"</formula>
    </cfRule>
    <cfRule type="cellIs" dxfId="1380" priority="62" operator="equal">
      <formula>"绿色"</formula>
    </cfRule>
    <cfRule type="cellIs" dxfId="1379" priority="63" operator="equal">
      <formula>"黑色"</formula>
    </cfRule>
  </conditionalFormatting>
  <conditionalFormatting sqref="M212">
    <cfRule type="cellIs" dxfId="1378" priority="50" operator="equal">
      <formula>"橙色"</formula>
    </cfRule>
    <cfRule type="cellIs" dxfId="1377" priority="51" operator="equal">
      <formula>"橙色"</formula>
    </cfRule>
    <cfRule type="cellIs" dxfId="1376" priority="52" operator="equal">
      <formula>"红色"</formula>
    </cfRule>
    <cfRule type="cellIs" dxfId="1375" priority="53" operator="equal">
      <formula>"紫色"</formula>
    </cfRule>
    <cfRule type="cellIs" dxfId="1374" priority="54" operator="equal">
      <formula>"蓝色"</formula>
    </cfRule>
    <cfRule type="cellIs" dxfId="1373" priority="55" operator="equal">
      <formula>"绿色"</formula>
    </cfRule>
    <cfRule type="cellIs" dxfId="1372" priority="56" operator="equal">
      <formula>"黑色"</formula>
    </cfRule>
  </conditionalFormatting>
  <conditionalFormatting sqref="R212">
    <cfRule type="cellIs" dxfId="1371" priority="43" operator="equal">
      <formula>"橙色"</formula>
    </cfRule>
    <cfRule type="cellIs" dxfId="1370" priority="44" operator="equal">
      <formula>"橙色"</formula>
    </cfRule>
    <cfRule type="cellIs" dxfId="1369" priority="45" operator="equal">
      <formula>"红色"</formula>
    </cfRule>
    <cfRule type="cellIs" dxfId="1368" priority="46" operator="equal">
      <formula>"紫色"</formula>
    </cfRule>
    <cfRule type="cellIs" dxfId="1367" priority="47" operator="equal">
      <formula>"蓝色"</formula>
    </cfRule>
    <cfRule type="cellIs" dxfId="1366" priority="48" operator="equal">
      <formula>"绿色"</formula>
    </cfRule>
    <cfRule type="cellIs" dxfId="1365" priority="49" operator="equal">
      <formula>"黑色"</formula>
    </cfRule>
  </conditionalFormatting>
  <conditionalFormatting sqref="C238">
    <cfRule type="cellIs" dxfId="1364" priority="36" operator="equal">
      <formula>"橙色"</formula>
    </cfRule>
    <cfRule type="cellIs" dxfId="1363" priority="37" operator="equal">
      <formula>"橙色"</formula>
    </cfRule>
    <cfRule type="cellIs" dxfId="1362" priority="38" operator="equal">
      <formula>"红色"</formula>
    </cfRule>
    <cfRule type="cellIs" dxfId="1361" priority="39" operator="equal">
      <formula>"紫色"</formula>
    </cfRule>
    <cfRule type="cellIs" dxfId="1360" priority="40" operator="equal">
      <formula>"蓝色"</formula>
    </cfRule>
    <cfRule type="cellIs" dxfId="1359" priority="41" operator="equal">
      <formula>"绿色"</formula>
    </cfRule>
    <cfRule type="cellIs" dxfId="1358" priority="42" operator="equal">
      <formula>"黑色"</formula>
    </cfRule>
  </conditionalFormatting>
  <conditionalFormatting sqref="H238">
    <cfRule type="cellIs" dxfId="1357" priority="29" operator="equal">
      <formula>"橙色"</formula>
    </cfRule>
    <cfRule type="cellIs" dxfId="1356" priority="30" operator="equal">
      <formula>"橙色"</formula>
    </cfRule>
    <cfRule type="cellIs" dxfId="1355" priority="31" operator="equal">
      <formula>"红色"</formula>
    </cfRule>
    <cfRule type="cellIs" dxfId="1354" priority="32" operator="equal">
      <formula>"紫色"</formula>
    </cfRule>
    <cfRule type="cellIs" dxfId="1353" priority="33" operator="equal">
      <formula>"蓝色"</formula>
    </cfRule>
    <cfRule type="cellIs" dxfId="1352" priority="34" operator="equal">
      <formula>"绿色"</formula>
    </cfRule>
    <cfRule type="cellIs" dxfId="1351" priority="35" operator="equal">
      <formula>"黑色"</formula>
    </cfRule>
  </conditionalFormatting>
  <conditionalFormatting sqref="M238">
    <cfRule type="cellIs" dxfId="1350" priority="22" operator="equal">
      <formula>"橙色"</formula>
    </cfRule>
    <cfRule type="cellIs" dxfId="1349" priority="23" operator="equal">
      <formula>"橙色"</formula>
    </cfRule>
    <cfRule type="cellIs" dxfId="1348" priority="24" operator="equal">
      <formula>"红色"</formula>
    </cfRule>
    <cfRule type="cellIs" dxfId="1347" priority="25" operator="equal">
      <formula>"紫色"</formula>
    </cfRule>
    <cfRule type="cellIs" dxfId="1346" priority="26" operator="equal">
      <formula>"蓝色"</formula>
    </cfRule>
    <cfRule type="cellIs" dxfId="1345" priority="27" operator="equal">
      <formula>"绿色"</formula>
    </cfRule>
    <cfRule type="cellIs" dxfId="1344" priority="28" operator="equal">
      <formula>"黑色"</formula>
    </cfRule>
  </conditionalFormatting>
  <conditionalFormatting sqref="R238">
    <cfRule type="cellIs" dxfId="1343" priority="15" operator="equal">
      <formula>"橙色"</formula>
    </cfRule>
    <cfRule type="cellIs" dxfId="1342" priority="16" operator="equal">
      <formula>"橙色"</formula>
    </cfRule>
    <cfRule type="cellIs" dxfId="1341" priority="17" operator="equal">
      <formula>"红色"</formula>
    </cfRule>
    <cfRule type="cellIs" dxfId="1340" priority="18" operator="equal">
      <formula>"紫色"</formula>
    </cfRule>
    <cfRule type="cellIs" dxfId="1339" priority="19" operator="equal">
      <formula>"蓝色"</formula>
    </cfRule>
    <cfRule type="cellIs" dxfId="1338" priority="20" operator="equal">
      <formula>"绿色"</formula>
    </cfRule>
    <cfRule type="cellIs" dxfId="1337" priority="21" operator="equal">
      <formula>"黑色"</formula>
    </cfRule>
  </conditionalFormatting>
  <conditionalFormatting sqref="C264">
    <cfRule type="cellIs" dxfId="1336" priority="14" operator="equal">
      <formula>"黑色"</formula>
    </cfRule>
    <cfRule type="cellIs" dxfId="1335" priority="13" operator="equal">
      <formula>"绿色"</formula>
    </cfRule>
    <cfRule type="cellIs" dxfId="1334" priority="12" operator="equal">
      <formula>"蓝色"</formula>
    </cfRule>
    <cfRule type="cellIs" dxfId="1333" priority="11" operator="equal">
      <formula>"紫色"</formula>
    </cfRule>
    <cfRule type="cellIs" dxfId="1332" priority="10" operator="equal">
      <formula>"红色"</formula>
    </cfRule>
    <cfRule type="cellIs" dxfId="1331" priority="9" operator="equal">
      <formula>"橙色"</formula>
    </cfRule>
    <cfRule type="cellIs" dxfId="1330" priority="8" operator="equal">
      <formula>"橙色"</formula>
    </cfRule>
  </conditionalFormatting>
  <conditionalFormatting sqref="H264">
    <cfRule type="cellIs" dxfId="1329" priority="7" operator="equal">
      <formula>"黑色"</formula>
    </cfRule>
    <cfRule type="cellIs" dxfId="1328" priority="6" operator="equal">
      <formula>"绿色"</formula>
    </cfRule>
    <cfRule type="cellIs" dxfId="1327" priority="5" operator="equal">
      <formula>"蓝色"</formula>
    </cfRule>
    <cfRule type="cellIs" dxfId="1326" priority="4" operator="equal">
      <formula>"紫色"</formula>
    </cfRule>
    <cfRule type="cellIs" dxfId="1325" priority="3" operator="equal">
      <formula>"红色"</formula>
    </cfRule>
    <cfRule type="cellIs" dxfId="1324" priority="2" operator="equal">
      <formula>"橙色"</formula>
    </cfRule>
    <cfRule type="cellIs" dxfId="1323"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xr:uid="{00000000-0002-0000-04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xr:uid="{00000000-0002-0000-0400-000001000000}">
      <formula1>"0,150,300,450,600,750,900"</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03"/>
  <sheetViews>
    <sheetView topLeftCell="A73" workbookViewId="0">
      <selection activeCell="Q85" sqref="Q85:R90"/>
    </sheetView>
  </sheetViews>
  <sheetFormatPr defaultColWidth="8.875" defaultRowHeight="12" customHeight="1"/>
  <cols>
    <col min="1" max="16384" width="8.875" style="1"/>
  </cols>
  <sheetData>
    <row r="2" spans="2:20" ht="12" customHeight="1">
      <c r="B2" s="2" t="s">
        <v>343</v>
      </c>
      <c r="C2" s="16" t="s">
        <v>15</v>
      </c>
      <c r="D2" s="4" t="s">
        <v>344</v>
      </c>
      <c r="E2" s="48" t="s">
        <v>5</v>
      </c>
      <c r="F2" s="67"/>
      <c r="G2" s="2" t="s">
        <v>343</v>
      </c>
      <c r="H2" s="16" t="s">
        <v>35</v>
      </c>
      <c r="I2" s="4" t="s">
        <v>344</v>
      </c>
      <c r="J2" s="48" t="s">
        <v>5</v>
      </c>
      <c r="K2" s="67"/>
      <c r="L2" s="2" t="s">
        <v>343</v>
      </c>
      <c r="M2" s="16" t="s">
        <v>25</v>
      </c>
      <c r="N2" s="4" t="s">
        <v>344</v>
      </c>
      <c r="O2" s="5" t="s">
        <v>5</v>
      </c>
      <c r="Q2" s="2" t="s">
        <v>343</v>
      </c>
      <c r="R2" s="16" t="s">
        <v>55</v>
      </c>
      <c r="S2" s="4" t="s">
        <v>344</v>
      </c>
      <c r="T2" s="48" t="s">
        <v>5</v>
      </c>
    </row>
    <row r="3" spans="2:20" ht="12" customHeight="1">
      <c r="B3" s="6" t="s">
        <v>345</v>
      </c>
      <c r="C3" s="7" t="str">
        <f>LOOKUP(E3,{0,150,300,450,600,750,900;"0","1","2","3","4","5","6"})</f>
        <v>0</v>
      </c>
      <c r="D3" s="8" t="s">
        <v>346</v>
      </c>
      <c r="E3" s="9">
        <v>0</v>
      </c>
      <c r="F3" s="67"/>
      <c r="G3" s="6" t="s">
        <v>345</v>
      </c>
      <c r="H3" s="7" t="str">
        <f>LOOKUP(J3,{0,150,300,450,600,750,900;"0","1","2","3","4","5","6"})</f>
        <v>0</v>
      </c>
      <c r="I3" s="8" t="s">
        <v>346</v>
      </c>
      <c r="J3" s="9">
        <v>0</v>
      </c>
      <c r="K3" s="67"/>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F4" s="67"/>
      <c r="G4" s="6" t="s">
        <v>347</v>
      </c>
      <c r="H4" s="7" t="str">
        <f>LOOKUP(H5,{0,201,401,601,901,1201,1501;"黑色","绿色","蓝色","紫色","红色","橙色","金色"})</f>
        <v>蓝色</v>
      </c>
      <c r="I4" s="8" t="s">
        <v>348</v>
      </c>
      <c r="J4" s="10">
        <v>2</v>
      </c>
      <c r="K4" s="67"/>
      <c r="L4" s="6" t="s">
        <v>347</v>
      </c>
      <c r="M4" s="7" t="str">
        <f>LOOKUP(M5,{0,201,401,601,901,1201,1501;"黑色","绿色","蓝色","紫色","红色","橙色","金色"})</f>
        <v>黑色</v>
      </c>
      <c r="N4" s="8" t="s">
        <v>348</v>
      </c>
      <c r="O4" s="10">
        <v>5</v>
      </c>
      <c r="Q4" s="6" t="s">
        <v>347</v>
      </c>
      <c r="R4" s="7" t="str">
        <f>LOOKUP(R5,{0,201,401,601,901,1201,1501;"黑色","绿色","蓝色","紫色","红色","橙色","金色"})</f>
        <v>紫色</v>
      </c>
      <c r="S4" s="8" t="s">
        <v>348</v>
      </c>
      <c r="T4" s="10">
        <v>5</v>
      </c>
    </row>
    <row r="5" spans="2:20" ht="12" customHeight="1">
      <c r="B5" s="6" t="s">
        <v>349</v>
      </c>
      <c r="C5" s="7">
        <f>C13+E3</f>
        <v>0</v>
      </c>
      <c r="D5" s="8" t="s">
        <v>350</v>
      </c>
      <c r="E5" s="10">
        <v>8</v>
      </c>
      <c r="F5" s="67"/>
      <c r="G5" s="6" t="s">
        <v>349</v>
      </c>
      <c r="H5" s="7">
        <f>H13+J3</f>
        <v>500</v>
      </c>
      <c r="I5" s="8" t="s">
        <v>350</v>
      </c>
      <c r="J5" s="10">
        <v>3</v>
      </c>
      <c r="K5" s="67"/>
      <c r="L5" s="6" t="s">
        <v>349</v>
      </c>
      <c r="M5" s="7">
        <f>M13+O3</f>
        <v>100</v>
      </c>
      <c r="N5" s="8" t="s">
        <v>350</v>
      </c>
      <c r="O5" s="10">
        <v>1</v>
      </c>
      <c r="Q5" s="6" t="s">
        <v>349</v>
      </c>
      <c r="R5" s="7">
        <f>R13+T3</f>
        <v>900</v>
      </c>
      <c r="S5" s="8" t="s">
        <v>350</v>
      </c>
      <c r="T5" s="10">
        <v>8</v>
      </c>
    </row>
    <row r="6" spans="2:20" ht="12" customHeight="1">
      <c r="B6" s="11" t="s">
        <v>351</v>
      </c>
      <c r="C6" s="12">
        <f>C5*20</f>
        <v>0</v>
      </c>
      <c r="D6" s="13" t="s">
        <v>352</v>
      </c>
      <c r="E6" s="14">
        <f>C5</f>
        <v>0</v>
      </c>
      <c r="F6" s="67"/>
      <c r="G6" s="11" t="s">
        <v>351</v>
      </c>
      <c r="H6" s="12">
        <f>H5*20</f>
        <v>10000</v>
      </c>
      <c r="I6" s="13" t="s">
        <v>352</v>
      </c>
      <c r="J6" s="14">
        <f>H5</f>
        <v>500</v>
      </c>
      <c r="K6" s="67"/>
      <c r="L6" s="11" t="s">
        <v>351</v>
      </c>
      <c r="M6" s="12">
        <f>M5*20</f>
        <v>2000</v>
      </c>
      <c r="N6" s="13" t="s">
        <v>352</v>
      </c>
      <c r="O6" s="14">
        <f>M5</f>
        <v>100</v>
      </c>
      <c r="Q6" s="11" t="s">
        <v>351</v>
      </c>
      <c r="R6" s="12">
        <f>R5*20</f>
        <v>18000</v>
      </c>
      <c r="S6" s="13" t="s">
        <v>352</v>
      </c>
      <c r="T6" s="14">
        <f>R5</f>
        <v>900</v>
      </c>
    </row>
    <row r="7" spans="2:20" ht="12" customHeight="1">
      <c r="B7" s="128" t="s">
        <v>786</v>
      </c>
      <c r="C7" s="129"/>
      <c r="D7" s="132" t="s">
        <v>787</v>
      </c>
      <c r="E7" s="133"/>
      <c r="F7" s="67"/>
      <c r="G7" s="128" t="s">
        <v>788</v>
      </c>
      <c r="H7" s="129"/>
      <c r="I7" s="132" t="s">
        <v>789</v>
      </c>
      <c r="J7" s="133"/>
      <c r="K7" s="67"/>
      <c r="L7" s="128" t="s">
        <v>790</v>
      </c>
      <c r="M7" s="129"/>
      <c r="N7" s="132" t="s">
        <v>791</v>
      </c>
      <c r="O7" s="133"/>
      <c r="Q7" s="128" t="s">
        <v>792</v>
      </c>
      <c r="R7" s="129"/>
      <c r="S7" s="132" t="s">
        <v>793</v>
      </c>
      <c r="T7" s="133"/>
    </row>
    <row r="8" spans="2:20" ht="12" customHeight="1">
      <c r="B8" s="128"/>
      <c r="C8" s="129"/>
      <c r="D8" s="132"/>
      <c r="E8" s="133"/>
      <c r="F8" s="67"/>
      <c r="G8" s="128"/>
      <c r="H8" s="129"/>
      <c r="I8" s="132"/>
      <c r="J8" s="133"/>
      <c r="K8" s="67"/>
      <c r="L8" s="128"/>
      <c r="M8" s="129"/>
      <c r="N8" s="132"/>
      <c r="O8" s="133"/>
      <c r="Q8" s="128"/>
      <c r="R8" s="129"/>
      <c r="S8" s="132"/>
      <c r="T8" s="133"/>
    </row>
    <row r="9" spans="2:20" ht="12" customHeight="1">
      <c r="B9" s="128"/>
      <c r="C9" s="129"/>
      <c r="D9" s="132"/>
      <c r="E9" s="133"/>
      <c r="F9" s="67"/>
      <c r="G9" s="128"/>
      <c r="H9" s="129"/>
      <c r="I9" s="132"/>
      <c r="J9" s="133"/>
      <c r="K9" s="67"/>
      <c r="L9" s="128"/>
      <c r="M9" s="129"/>
      <c r="N9" s="132"/>
      <c r="O9" s="133"/>
      <c r="Q9" s="128"/>
      <c r="R9" s="129"/>
      <c r="S9" s="132"/>
      <c r="T9" s="133"/>
    </row>
    <row r="10" spans="2:20" ht="12" customHeight="1">
      <c r="B10" s="128"/>
      <c r="C10" s="129"/>
      <c r="D10" s="132"/>
      <c r="E10" s="133"/>
      <c r="F10" s="67"/>
      <c r="G10" s="128"/>
      <c r="H10" s="129"/>
      <c r="I10" s="132"/>
      <c r="J10" s="133"/>
      <c r="K10" s="67"/>
      <c r="L10" s="128"/>
      <c r="M10" s="129"/>
      <c r="N10" s="132"/>
      <c r="O10" s="133"/>
      <c r="Q10" s="128"/>
      <c r="R10" s="129"/>
      <c r="S10" s="132"/>
      <c r="T10" s="133"/>
    </row>
    <row r="11" spans="2:20" ht="12" customHeight="1">
      <c r="B11" s="128"/>
      <c r="C11" s="129"/>
      <c r="D11" s="132"/>
      <c r="E11" s="133"/>
      <c r="F11" s="67"/>
      <c r="G11" s="128"/>
      <c r="H11" s="129"/>
      <c r="I11" s="132"/>
      <c r="J11" s="133"/>
      <c r="K11" s="67"/>
      <c r="L11" s="128"/>
      <c r="M11" s="129"/>
      <c r="N11" s="132"/>
      <c r="O11" s="133"/>
      <c r="Q11" s="128"/>
      <c r="R11" s="129"/>
      <c r="S11" s="132"/>
      <c r="T11" s="133"/>
    </row>
    <row r="12" spans="2:20" ht="12" customHeight="1">
      <c r="B12" s="130"/>
      <c r="C12" s="131"/>
      <c r="D12" s="132"/>
      <c r="E12" s="133"/>
      <c r="F12" s="67"/>
      <c r="G12" s="130"/>
      <c r="H12" s="131"/>
      <c r="I12" s="132"/>
      <c r="J12" s="133"/>
      <c r="K12" s="67"/>
      <c r="L12" s="130"/>
      <c r="M12" s="131"/>
      <c r="N12" s="132"/>
      <c r="O12" s="133"/>
      <c r="Q12" s="130"/>
      <c r="R12" s="131"/>
      <c r="S12" s="132"/>
      <c r="T12" s="133"/>
    </row>
    <row r="13" spans="2:20" ht="12" customHeight="1">
      <c r="B13" s="11" t="s">
        <v>361</v>
      </c>
      <c r="C13" s="15">
        <v>0</v>
      </c>
      <c r="D13" s="134"/>
      <c r="E13" s="135"/>
      <c r="F13" s="67"/>
      <c r="G13" s="11" t="s">
        <v>361</v>
      </c>
      <c r="H13" s="15">
        <v>500</v>
      </c>
      <c r="I13" s="134"/>
      <c r="J13" s="135"/>
      <c r="K13" s="67"/>
      <c r="L13" s="11" t="s">
        <v>361</v>
      </c>
      <c r="M13" s="15">
        <v>100</v>
      </c>
      <c r="N13" s="134"/>
      <c r="O13" s="135"/>
      <c r="Q13" s="11" t="s">
        <v>361</v>
      </c>
      <c r="R13" s="15">
        <v>900</v>
      </c>
      <c r="S13" s="134"/>
      <c r="T13" s="135"/>
    </row>
    <row r="14" spans="2:20" ht="12" customHeight="1">
      <c r="B14" s="122" t="s">
        <v>794</v>
      </c>
      <c r="C14" s="123"/>
      <c r="D14" s="123"/>
      <c r="E14" s="124"/>
      <c r="F14" s="67"/>
      <c r="G14" s="122" t="s">
        <v>795</v>
      </c>
      <c r="H14" s="123"/>
      <c r="I14" s="123"/>
      <c r="J14" s="124"/>
      <c r="K14" s="67"/>
      <c r="L14" s="122" t="s">
        <v>796</v>
      </c>
      <c r="M14" s="123"/>
      <c r="N14" s="123"/>
      <c r="O14" s="124"/>
      <c r="Q14" s="122" t="s">
        <v>797</v>
      </c>
      <c r="R14" s="123"/>
      <c r="S14" s="123"/>
      <c r="T14" s="124"/>
    </row>
    <row r="15" spans="2:20" ht="12" customHeight="1">
      <c r="B15" s="125"/>
      <c r="C15" s="126"/>
      <c r="D15" s="126"/>
      <c r="E15" s="127"/>
      <c r="F15" s="67"/>
      <c r="G15" s="125"/>
      <c r="H15" s="126"/>
      <c r="I15" s="126"/>
      <c r="J15" s="127"/>
      <c r="K15" s="67"/>
      <c r="L15" s="125"/>
      <c r="M15" s="126"/>
      <c r="N15" s="126"/>
      <c r="O15" s="127"/>
      <c r="Q15" s="125"/>
      <c r="R15" s="126"/>
      <c r="S15" s="126"/>
      <c r="T15" s="127"/>
    </row>
    <row r="16" spans="2:20" ht="12" customHeight="1">
      <c r="B16" s="125"/>
      <c r="C16" s="126"/>
      <c r="D16" s="126"/>
      <c r="E16" s="127"/>
      <c r="F16" s="67"/>
      <c r="G16" s="125"/>
      <c r="H16" s="126"/>
      <c r="I16" s="126"/>
      <c r="J16" s="127"/>
      <c r="K16" s="67"/>
      <c r="L16" s="125"/>
      <c r="M16" s="126"/>
      <c r="N16" s="126"/>
      <c r="O16" s="127"/>
      <c r="Q16" s="125"/>
      <c r="R16" s="126"/>
      <c r="S16" s="126"/>
      <c r="T16" s="127"/>
    </row>
    <row r="17" spans="2:20" ht="12" customHeight="1">
      <c r="B17" s="125"/>
      <c r="C17" s="126"/>
      <c r="D17" s="126"/>
      <c r="E17" s="127"/>
      <c r="F17" s="67"/>
      <c r="G17" s="125"/>
      <c r="H17" s="126"/>
      <c r="I17" s="126"/>
      <c r="J17" s="127"/>
      <c r="K17" s="67"/>
      <c r="L17" s="125"/>
      <c r="M17" s="126"/>
      <c r="N17" s="126"/>
      <c r="O17" s="127"/>
      <c r="Q17" s="125"/>
      <c r="R17" s="126"/>
      <c r="S17" s="126"/>
      <c r="T17" s="127"/>
    </row>
    <row r="18" spans="2:20" ht="12" customHeight="1">
      <c r="B18" s="125"/>
      <c r="C18" s="126"/>
      <c r="D18" s="126"/>
      <c r="E18" s="127"/>
      <c r="F18" s="67"/>
      <c r="G18" s="125"/>
      <c r="H18" s="126"/>
      <c r="I18" s="126"/>
      <c r="J18" s="127"/>
      <c r="K18" s="67"/>
      <c r="L18" s="125"/>
      <c r="M18" s="126"/>
      <c r="N18" s="126"/>
      <c r="O18" s="127"/>
      <c r="Q18" s="125"/>
      <c r="R18" s="126"/>
      <c r="S18" s="126"/>
      <c r="T18" s="127"/>
    </row>
    <row r="19" spans="2:20" ht="12" customHeight="1">
      <c r="B19" s="125"/>
      <c r="C19" s="126"/>
      <c r="D19" s="126"/>
      <c r="E19" s="127"/>
      <c r="F19" s="67"/>
      <c r="G19" s="125"/>
      <c r="H19" s="126"/>
      <c r="I19" s="126"/>
      <c r="J19" s="127"/>
      <c r="K19" s="67"/>
      <c r="L19" s="125"/>
      <c r="M19" s="126"/>
      <c r="N19" s="126"/>
      <c r="O19" s="127"/>
      <c r="Q19" s="125"/>
      <c r="R19" s="126"/>
      <c r="S19" s="126"/>
      <c r="T19" s="127"/>
    </row>
    <row r="20" spans="2:20" ht="12" customHeight="1">
      <c r="B20" s="125"/>
      <c r="C20" s="126"/>
      <c r="D20" s="126"/>
      <c r="E20" s="127"/>
      <c r="F20" s="67"/>
      <c r="G20" s="125"/>
      <c r="H20" s="126"/>
      <c r="I20" s="126"/>
      <c r="J20" s="127"/>
      <c r="K20" s="67"/>
      <c r="L20" s="125"/>
      <c r="M20" s="126"/>
      <c r="N20" s="126"/>
      <c r="O20" s="127"/>
      <c r="Q20" s="125"/>
      <c r="R20" s="126"/>
      <c r="S20" s="126"/>
      <c r="T20" s="127"/>
    </row>
    <row r="21" spans="2:20" ht="12" customHeight="1">
      <c r="B21" s="125"/>
      <c r="C21" s="126"/>
      <c r="D21" s="126"/>
      <c r="E21" s="127"/>
      <c r="F21" s="67"/>
      <c r="G21" s="125"/>
      <c r="H21" s="126"/>
      <c r="I21" s="126"/>
      <c r="J21" s="127"/>
      <c r="K21" s="67"/>
      <c r="L21" s="125"/>
      <c r="M21" s="126"/>
      <c r="N21" s="126"/>
      <c r="O21" s="127"/>
      <c r="Q21" s="125"/>
      <c r="R21" s="126"/>
      <c r="S21" s="126"/>
      <c r="T21" s="127"/>
    </row>
    <row r="22" spans="2:20" ht="12" customHeight="1">
      <c r="B22" s="125"/>
      <c r="C22" s="126"/>
      <c r="D22" s="126"/>
      <c r="E22" s="127"/>
      <c r="F22" s="67"/>
      <c r="G22" s="125"/>
      <c r="H22" s="126"/>
      <c r="I22" s="126"/>
      <c r="J22" s="127"/>
      <c r="K22" s="67"/>
      <c r="L22" s="125"/>
      <c r="M22" s="126"/>
      <c r="N22" s="126"/>
      <c r="O22" s="127"/>
      <c r="Q22" s="125"/>
      <c r="R22" s="126"/>
      <c r="S22" s="126"/>
      <c r="T22" s="127"/>
    </row>
    <row r="23" spans="2:20" ht="12" customHeight="1">
      <c r="B23" s="125"/>
      <c r="C23" s="126"/>
      <c r="D23" s="126"/>
      <c r="E23" s="127"/>
      <c r="F23" s="67"/>
      <c r="G23" s="125"/>
      <c r="H23" s="126"/>
      <c r="I23" s="126"/>
      <c r="J23" s="127"/>
      <c r="K23" s="67"/>
      <c r="L23" s="125"/>
      <c r="M23" s="126"/>
      <c r="N23" s="126"/>
      <c r="O23" s="127"/>
      <c r="Q23" s="125"/>
      <c r="R23" s="126"/>
      <c r="S23" s="126"/>
      <c r="T23" s="127"/>
    </row>
    <row r="24" spans="2:20" ht="12" customHeight="1">
      <c r="B24" s="125"/>
      <c r="C24" s="126"/>
      <c r="D24" s="126"/>
      <c r="E24" s="127"/>
      <c r="F24" s="67"/>
      <c r="G24" s="125"/>
      <c r="H24" s="126"/>
      <c r="I24" s="126"/>
      <c r="J24" s="127"/>
      <c r="K24" s="67"/>
      <c r="L24" s="125"/>
      <c r="M24" s="126"/>
      <c r="N24" s="126"/>
      <c r="O24" s="127"/>
      <c r="Q24" s="125"/>
      <c r="R24" s="126"/>
      <c r="S24" s="126"/>
      <c r="T24" s="127"/>
    </row>
    <row r="25" spans="2:20" ht="12" customHeight="1">
      <c r="B25" s="119" t="s">
        <v>455</v>
      </c>
      <c r="C25" s="120"/>
      <c r="D25" s="120"/>
      <c r="E25" s="121"/>
      <c r="F25" s="67"/>
      <c r="G25" s="119" t="s">
        <v>689</v>
      </c>
      <c r="H25" s="120"/>
      <c r="I25" s="120"/>
      <c r="J25" s="121"/>
      <c r="K25" s="67"/>
      <c r="L25" s="119" t="s">
        <v>407</v>
      </c>
      <c r="M25" s="120"/>
      <c r="N25" s="120"/>
      <c r="O25" s="121"/>
      <c r="Q25" s="119" t="s">
        <v>688</v>
      </c>
      <c r="R25" s="120"/>
      <c r="S25" s="120"/>
      <c r="T25" s="121"/>
    </row>
    <row r="28" spans="2:20" ht="12" customHeight="1">
      <c r="B28" s="2" t="s">
        <v>343</v>
      </c>
      <c r="C28" s="68" t="s">
        <v>45</v>
      </c>
      <c r="D28" s="4" t="s">
        <v>344</v>
      </c>
      <c r="E28" s="48" t="s">
        <v>5</v>
      </c>
      <c r="F28" s="67"/>
      <c r="G28" s="2" t="s">
        <v>343</v>
      </c>
      <c r="H28" s="68" t="s">
        <v>65</v>
      </c>
      <c r="I28" s="4" t="s">
        <v>344</v>
      </c>
      <c r="J28" s="48" t="s">
        <v>5</v>
      </c>
      <c r="K28" s="67"/>
      <c r="L28" s="2" t="s">
        <v>343</v>
      </c>
      <c r="M28" s="16" t="s">
        <v>75</v>
      </c>
      <c r="N28" s="4" t="s">
        <v>344</v>
      </c>
      <c r="O28" s="48" t="s">
        <v>5</v>
      </c>
      <c r="P28" s="67"/>
      <c r="Q28" s="2" t="s">
        <v>343</v>
      </c>
      <c r="R28" s="16" t="s">
        <v>84</v>
      </c>
      <c r="S28" s="4" t="s">
        <v>344</v>
      </c>
      <c r="T28" s="48" t="s">
        <v>5</v>
      </c>
    </row>
    <row r="29" spans="2:20" ht="12" customHeight="1">
      <c r="B29" s="6" t="s">
        <v>345</v>
      </c>
      <c r="C29" s="7" t="str">
        <f>LOOKUP(E29,{0,150,300,450,600,750,900;"0","1","2","3","4","5","6"})</f>
        <v>1</v>
      </c>
      <c r="D29" s="8" t="s">
        <v>346</v>
      </c>
      <c r="E29" s="9">
        <v>150</v>
      </c>
      <c r="F29" s="67"/>
      <c r="G29" s="6" t="s">
        <v>345</v>
      </c>
      <c r="H29" s="7" t="str">
        <f>LOOKUP(J29,{0,150,300,450,600,750,900;"0","1","2","3","4","5","6"})</f>
        <v>2</v>
      </c>
      <c r="I29" s="8" t="s">
        <v>346</v>
      </c>
      <c r="J29" s="9">
        <v>300</v>
      </c>
      <c r="K29" s="67"/>
      <c r="L29" s="6" t="s">
        <v>345</v>
      </c>
      <c r="M29" s="7" t="str">
        <f>LOOKUP(O29,{0,150,300,450,600,750,900;"0","1","2","3","4","5","6"})</f>
        <v>2</v>
      </c>
      <c r="N29" s="8" t="s">
        <v>346</v>
      </c>
      <c r="O29" s="9">
        <v>300</v>
      </c>
      <c r="P29" s="67"/>
      <c r="Q29" s="6" t="s">
        <v>345</v>
      </c>
      <c r="R29" s="7" t="str">
        <f>LOOKUP(T29,{0,150,300,450,600,750,900;"0","1","2","3","4","5","6"})</f>
        <v>2</v>
      </c>
      <c r="S29" s="8" t="s">
        <v>346</v>
      </c>
      <c r="T29" s="9">
        <v>300</v>
      </c>
    </row>
    <row r="30" spans="2:20" ht="12" customHeight="1">
      <c r="B30" s="6" t="s">
        <v>347</v>
      </c>
      <c r="C30" s="69" t="str">
        <f>LOOKUP(C31,{0,201,401,601,901,1201,1501;"黑色","绿色","蓝色","紫色","红色","橙色","金色"})</f>
        <v>紫色</v>
      </c>
      <c r="D30" s="8" t="s">
        <v>348</v>
      </c>
      <c r="E30" s="70">
        <v>10</v>
      </c>
      <c r="F30" s="67"/>
      <c r="G30" s="6" t="s">
        <v>347</v>
      </c>
      <c r="H30" s="7" t="str">
        <f>LOOKUP(H31,{0,201,401,601,901,1201,1501;"黑色","绿色","蓝色","紫色","红色","橙色","金色"})</f>
        <v>紫色</v>
      </c>
      <c r="I30" s="8" t="s">
        <v>348</v>
      </c>
      <c r="J30" s="10">
        <v>1</v>
      </c>
      <c r="K30" s="67"/>
      <c r="L30" s="6" t="s">
        <v>347</v>
      </c>
      <c r="M30" s="7" t="str">
        <f>LOOKUP(M31,{0,201,401,601,901,1201,1501;"黑色","绿色","蓝色","紫色","红色","橙色","金色"})</f>
        <v>紫色</v>
      </c>
      <c r="N30" s="8" t="s">
        <v>348</v>
      </c>
      <c r="O30" s="10">
        <v>10</v>
      </c>
      <c r="P30" s="67"/>
      <c r="Q30" s="6" t="s">
        <v>347</v>
      </c>
      <c r="R30" s="7" t="str">
        <f>LOOKUP(R31,{0,201,401,601,901,1201,1501;"黑色","绿色","蓝色","紫色","红色","橙色","金色"})</f>
        <v>紫色</v>
      </c>
      <c r="S30" s="8" t="s">
        <v>348</v>
      </c>
      <c r="T30" s="10">
        <v>5</v>
      </c>
    </row>
    <row r="31" spans="2:20" ht="12" customHeight="1">
      <c r="B31" s="6" t="s">
        <v>349</v>
      </c>
      <c r="C31" s="7">
        <f>C39+E29</f>
        <v>750</v>
      </c>
      <c r="D31" s="8" t="s">
        <v>350</v>
      </c>
      <c r="E31" s="10">
        <v>5</v>
      </c>
      <c r="F31" s="67"/>
      <c r="G31" s="6" t="s">
        <v>349</v>
      </c>
      <c r="H31" s="7">
        <f>H39+J29</f>
        <v>900</v>
      </c>
      <c r="I31" s="8" t="s">
        <v>350</v>
      </c>
      <c r="J31" s="10">
        <v>3</v>
      </c>
      <c r="K31" s="67"/>
      <c r="L31" s="6" t="s">
        <v>349</v>
      </c>
      <c r="M31" s="7">
        <f>M39+O29</f>
        <v>900</v>
      </c>
      <c r="N31" s="8" t="s">
        <v>350</v>
      </c>
      <c r="O31" s="10">
        <v>10</v>
      </c>
      <c r="P31" s="67"/>
      <c r="Q31" s="6" t="s">
        <v>349</v>
      </c>
      <c r="R31" s="7">
        <f>R39+T29</f>
        <v>900</v>
      </c>
      <c r="S31" s="8" t="s">
        <v>350</v>
      </c>
      <c r="T31" s="10">
        <v>5</v>
      </c>
    </row>
    <row r="32" spans="2:20" ht="12" customHeight="1">
      <c r="B32" s="11" t="s">
        <v>351</v>
      </c>
      <c r="C32" s="12">
        <f>C31*20</f>
        <v>15000</v>
      </c>
      <c r="D32" s="13" t="s">
        <v>352</v>
      </c>
      <c r="E32" s="14">
        <f>C31</f>
        <v>750</v>
      </c>
      <c r="F32" s="67"/>
      <c r="G32" s="11" t="s">
        <v>351</v>
      </c>
      <c r="H32" s="12">
        <f>H31*20</f>
        <v>18000</v>
      </c>
      <c r="I32" s="13" t="s">
        <v>352</v>
      </c>
      <c r="J32" s="14">
        <f>H31</f>
        <v>900</v>
      </c>
      <c r="K32" s="67"/>
      <c r="L32" s="11" t="s">
        <v>351</v>
      </c>
      <c r="M32" s="12">
        <f>M31*20</f>
        <v>18000</v>
      </c>
      <c r="N32" s="13" t="s">
        <v>352</v>
      </c>
      <c r="O32" s="14">
        <f>M31</f>
        <v>900</v>
      </c>
      <c r="P32" s="67"/>
      <c r="Q32" s="11" t="s">
        <v>351</v>
      </c>
      <c r="R32" s="12">
        <f>R31*20</f>
        <v>18000</v>
      </c>
      <c r="S32" s="13" t="s">
        <v>352</v>
      </c>
      <c r="T32" s="14">
        <f>R31</f>
        <v>900</v>
      </c>
    </row>
    <row r="33" spans="2:20" ht="12" customHeight="1">
      <c r="B33" s="128" t="s">
        <v>798</v>
      </c>
      <c r="C33" s="129"/>
      <c r="D33" s="132" t="s">
        <v>799</v>
      </c>
      <c r="E33" s="133"/>
      <c r="F33" s="67"/>
      <c r="G33" s="128" t="s">
        <v>800</v>
      </c>
      <c r="H33" s="129"/>
      <c r="I33" s="132" t="s">
        <v>801</v>
      </c>
      <c r="J33" s="133"/>
      <c r="K33" s="67"/>
      <c r="L33" s="128" t="s">
        <v>802</v>
      </c>
      <c r="M33" s="129"/>
      <c r="N33" s="132" t="s">
        <v>803</v>
      </c>
      <c r="O33" s="133"/>
      <c r="P33" s="67"/>
      <c r="Q33" s="128" t="s">
        <v>804</v>
      </c>
      <c r="R33" s="129"/>
      <c r="S33" s="132" t="s">
        <v>805</v>
      </c>
      <c r="T33" s="133"/>
    </row>
    <row r="34" spans="2:20" ht="12" customHeight="1">
      <c r="B34" s="128"/>
      <c r="C34" s="129"/>
      <c r="D34" s="132"/>
      <c r="E34" s="133"/>
      <c r="F34" s="67"/>
      <c r="G34" s="128"/>
      <c r="H34" s="129"/>
      <c r="I34" s="132"/>
      <c r="J34" s="133"/>
      <c r="K34" s="67"/>
      <c r="L34" s="128"/>
      <c r="M34" s="129"/>
      <c r="N34" s="132"/>
      <c r="O34" s="133"/>
      <c r="P34" s="67"/>
      <c r="Q34" s="128"/>
      <c r="R34" s="129"/>
      <c r="S34" s="132"/>
      <c r="T34" s="133"/>
    </row>
    <row r="35" spans="2:20" ht="12" customHeight="1">
      <c r="B35" s="128"/>
      <c r="C35" s="129"/>
      <c r="D35" s="132"/>
      <c r="E35" s="133"/>
      <c r="F35" s="67"/>
      <c r="G35" s="128"/>
      <c r="H35" s="129"/>
      <c r="I35" s="132"/>
      <c r="J35" s="133"/>
      <c r="K35" s="67"/>
      <c r="L35" s="128"/>
      <c r="M35" s="129"/>
      <c r="N35" s="132"/>
      <c r="O35" s="133"/>
      <c r="P35" s="67"/>
      <c r="Q35" s="128"/>
      <c r="R35" s="129"/>
      <c r="S35" s="132"/>
      <c r="T35" s="133"/>
    </row>
    <row r="36" spans="2:20" ht="12" customHeight="1">
      <c r="B36" s="128"/>
      <c r="C36" s="129"/>
      <c r="D36" s="132"/>
      <c r="E36" s="133"/>
      <c r="F36" s="67"/>
      <c r="G36" s="128"/>
      <c r="H36" s="129"/>
      <c r="I36" s="132"/>
      <c r="J36" s="133"/>
      <c r="K36" s="67"/>
      <c r="L36" s="128"/>
      <c r="M36" s="129"/>
      <c r="N36" s="132"/>
      <c r="O36" s="133"/>
      <c r="P36" s="67"/>
      <c r="Q36" s="128"/>
      <c r="R36" s="129"/>
      <c r="S36" s="132"/>
      <c r="T36" s="133"/>
    </row>
    <row r="37" spans="2:20" ht="12" customHeight="1">
      <c r="B37" s="128"/>
      <c r="C37" s="129"/>
      <c r="D37" s="132"/>
      <c r="E37" s="133"/>
      <c r="F37" s="67"/>
      <c r="G37" s="128"/>
      <c r="H37" s="129"/>
      <c r="I37" s="132"/>
      <c r="J37" s="133"/>
      <c r="K37" s="67"/>
      <c r="L37" s="128"/>
      <c r="M37" s="129"/>
      <c r="N37" s="132"/>
      <c r="O37" s="133"/>
      <c r="P37" s="67"/>
      <c r="Q37" s="128"/>
      <c r="R37" s="129"/>
      <c r="S37" s="132"/>
      <c r="T37" s="133"/>
    </row>
    <row r="38" spans="2:20" ht="12" customHeight="1">
      <c r="B38" s="130"/>
      <c r="C38" s="131"/>
      <c r="D38" s="132"/>
      <c r="E38" s="133"/>
      <c r="F38" s="67"/>
      <c r="G38" s="130"/>
      <c r="H38" s="131"/>
      <c r="I38" s="132"/>
      <c r="J38" s="133"/>
      <c r="K38" s="67"/>
      <c r="L38" s="130"/>
      <c r="M38" s="131"/>
      <c r="N38" s="132"/>
      <c r="O38" s="133"/>
      <c r="P38" s="67"/>
      <c r="Q38" s="130"/>
      <c r="R38" s="131"/>
      <c r="S38" s="132"/>
      <c r="T38" s="133"/>
    </row>
    <row r="39" spans="2:20" ht="12" customHeight="1">
      <c r="B39" s="11" t="s">
        <v>361</v>
      </c>
      <c r="C39" s="15">
        <v>600</v>
      </c>
      <c r="D39" s="134"/>
      <c r="E39" s="135"/>
      <c r="F39" s="67"/>
      <c r="G39" s="11" t="s">
        <v>361</v>
      </c>
      <c r="H39" s="15">
        <v>600</v>
      </c>
      <c r="I39" s="134"/>
      <c r="J39" s="135"/>
      <c r="K39" s="67"/>
      <c r="L39" s="11" t="s">
        <v>361</v>
      </c>
      <c r="M39" s="15">
        <v>600</v>
      </c>
      <c r="N39" s="134"/>
      <c r="O39" s="135"/>
      <c r="P39" s="67"/>
      <c r="Q39" s="11" t="s">
        <v>361</v>
      </c>
      <c r="R39" s="15">
        <v>600</v>
      </c>
      <c r="S39" s="134"/>
      <c r="T39" s="135"/>
    </row>
    <row r="40" spans="2:20" ht="12" customHeight="1">
      <c r="B40" s="122" t="s">
        <v>806</v>
      </c>
      <c r="C40" s="123"/>
      <c r="D40" s="123"/>
      <c r="E40" s="124"/>
      <c r="F40" s="67"/>
      <c r="G40" s="122" t="s">
        <v>807</v>
      </c>
      <c r="H40" s="123"/>
      <c r="I40" s="123"/>
      <c r="J40" s="124"/>
      <c r="K40" s="67"/>
      <c r="L40" s="122" t="s">
        <v>808</v>
      </c>
      <c r="M40" s="123"/>
      <c r="N40" s="123"/>
      <c r="O40" s="124"/>
      <c r="P40" s="67"/>
      <c r="Q40" s="122" t="s">
        <v>809</v>
      </c>
      <c r="R40" s="123"/>
      <c r="S40" s="123"/>
      <c r="T40" s="124"/>
    </row>
    <row r="41" spans="2:20" ht="12" customHeight="1">
      <c r="B41" s="125"/>
      <c r="C41" s="126"/>
      <c r="D41" s="126"/>
      <c r="E41" s="127"/>
      <c r="F41" s="67"/>
      <c r="G41" s="125"/>
      <c r="H41" s="126"/>
      <c r="I41" s="126"/>
      <c r="J41" s="127"/>
      <c r="K41" s="67"/>
      <c r="L41" s="125"/>
      <c r="M41" s="126"/>
      <c r="N41" s="126"/>
      <c r="O41" s="127"/>
      <c r="P41" s="67"/>
      <c r="Q41" s="125"/>
      <c r="R41" s="126"/>
      <c r="S41" s="126"/>
      <c r="T41" s="127"/>
    </row>
    <row r="42" spans="2:20" ht="12" customHeight="1">
      <c r="B42" s="125"/>
      <c r="C42" s="126"/>
      <c r="D42" s="126"/>
      <c r="E42" s="127"/>
      <c r="F42" s="67"/>
      <c r="G42" s="125"/>
      <c r="H42" s="126"/>
      <c r="I42" s="126"/>
      <c r="J42" s="127"/>
      <c r="K42" s="67"/>
      <c r="L42" s="125"/>
      <c r="M42" s="126"/>
      <c r="N42" s="126"/>
      <c r="O42" s="127"/>
      <c r="P42" s="67"/>
      <c r="Q42" s="125"/>
      <c r="R42" s="126"/>
      <c r="S42" s="126"/>
      <c r="T42" s="127"/>
    </row>
    <row r="43" spans="2:20" ht="12" customHeight="1">
      <c r="B43" s="125"/>
      <c r="C43" s="126"/>
      <c r="D43" s="126"/>
      <c r="E43" s="127"/>
      <c r="F43" s="67"/>
      <c r="G43" s="125"/>
      <c r="H43" s="126"/>
      <c r="I43" s="126"/>
      <c r="J43" s="127"/>
      <c r="K43" s="67"/>
      <c r="L43" s="125"/>
      <c r="M43" s="126"/>
      <c r="N43" s="126"/>
      <c r="O43" s="127"/>
      <c r="P43" s="67"/>
      <c r="Q43" s="125"/>
      <c r="R43" s="126"/>
      <c r="S43" s="126"/>
      <c r="T43" s="127"/>
    </row>
    <row r="44" spans="2:20" ht="12" customHeight="1">
      <c r="B44" s="125"/>
      <c r="C44" s="126"/>
      <c r="D44" s="126"/>
      <c r="E44" s="127"/>
      <c r="F44" s="67"/>
      <c r="G44" s="125"/>
      <c r="H44" s="126"/>
      <c r="I44" s="126"/>
      <c r="J44" s="127"/>
      <c r="K44" s="67"/>
      <c r="L44" s="125"/>
      <c r="M44" s="126"/>
      <c r="N44" s="126"/>
      <c r="O44" s="127"/>
      <c r="P44" s="67"/>
      <c r="Q44" s="125"/>
      <c r="R44" s="126"/>
      <c r="S44" s="126"/>
      <c r="T44" s="127"/>
    </row>
    <row r="45" spans="2:20" ht="12" customHeight="1">
      <c r="B45" s="125"/>
      <c r="C45" s="126"/>
      <c r="D45" s="126"/>
      <c r="E45" s="127"/>
      <c r="F45" s="67"/>
      <c r="G45" s="125"/>
      <c r="H45" s="126"/>
      <c r="I45" s="126"/>
      <c r="J45" s="127"/>
      <c r="K45" s="67"/>
      <c r="L45" s="125"/>
      <c r="M45" s="126"/>
      <c r="N45" s="126"/>
      <c r="O45" s="127"/>
      <c r="P45" s="67"/>
      <c r="Q45" s="125"/>
      <c r="R45" s="126"/>
      <c r="S45" s="126"/>
      <c r="T45" s="127"/>
    </row>
    <row r="46" spans="2:20" ht="12" customHeight="1">
      <c r="B46" s="125"/>
      <c r="C46" s="126"/>
      <c r="D46" s="126"/>
      <c r="E46" s="127"/>
      <c r="F46" s="67"/>
      <c r="G46" s="125"/>
      <c r="H46" s="126"/>
      <c r="I46" s="126"/>
      <c r="J46" s="127"/>
      <c r="K46" s="67"/>
      <c r="L46" s="125"/>
      <c r="M46" s="126"/>
      <c r="N46" s="126"/>
      <c r="O46" s="127"/>
      <c r="P46" s="67"/>
      <c r="Q46" s="125"/>
      <c r="R46" s="126"/>
      <c r="S46" s="126"/>
      <c r="T46" s="127"/>
    </row>
    <row r="47" spans="2:20" ht="12" customHeight="1">
      <c r="B47" s="125"/>
      <c r="C47" s="126"/>
      <c r="D47" s="126"/>
      <c r="E47" s="127"/>
      <c r="F47" s="67"/>
      <c r="G47" s="125"/>
      <c r="H47" s="126"/>
      <c r="I47" s="126"/>
      <c r="J47" s="127"/>
      <c r="K47" s="67"/>
      <c r="L47" s="125"/>
      <c r="M47" s="126"/>
      <c r="N47" s="126"/>
      <c r="O47" s="127"/>
      <c r="P47" s="67"/>
      <c r="Q47" s="125"/>
      <c r="R47" s="126"/>
      <c r="S47" s="126"/>
      <c r="T47" s="127"/>
    </row>
    <row r="48" spans="2:20" ht="12" customHeight="1">
      <c r="B48" s="125"/>
      <c r="C48" s="126"/>
      <c r="D48" s="126"/>
      <c r="E48" s="127"/>
      <c r="F48" s="67"/>
      <c r="G48" s="125"/>
      <c r="H48" s="126"/>
      <c r="I48" s="126"/>
      <c r="J48" s="127"/>
      <c r="K48" s="67"/>
      <c r="L48" s="125"/>
      <c r="M48" s="126"/>
      <c r="N48" s="126"/>
      <c r="O48" s="127"/>
      <c r="P48" s="67"/>
      <c r="Q48" s="125"/>
      <c r="R48" s="126"/>
      <c r="S48" s="126"/>
      <c r="T48" s="127"/>
    </row>
    <row r="49" spans="2:20" ht="12" customHeight="1">
      <c r="B49" s="125"/>
      <c r="C49" s="126"/>
      <c r="D49" s="126"/>
      <c r="E49" s="127"/>
      <c r="F49" s="67"/>
      <c r="G49" s="125"/>
      <c r="H49" s="126"/>
      <c r="I49" s="126"/>
      <c r="J49" s="127"/>
      <c r="K49" s="67"/>
      <c r="L49" s="125"/>
      <c r="M49" s="126"/>
      <c r="N49" s="126"/>
      <c r="O49" s="127"/>
      <c r="P49" s="67"/>
      <c r="Q49" s="125"/>
      <c r="R49" s="126"/>
      <c r="S49" s="126"/>
      <c r="T49" s="127"/>
    </row>
    <row r="50" spans="2:20" ht="12" customHeight="1">
      <c r="B50" s="125"/>
      <c r="C50" s="126"/>
      <c r="D50" s="126"/>
      <c r="E50" s="127"/>
      <c r="F50" s="67"/>
      <c r="G50" s="125"/>
      <c r="H50" s="126"/>
      <c r="I50" s="126"/>
      <c r="J50" s="127"/>
      <c r="K50" s="67"/>
      <c r="L50" s="125"/>
      <c r="M50" s="126"/>
      <c r="N50" s="126"/>
      <c r="O50" s="127"/>
      <c r="P50" s="67"/>
      <c r="Q50" s="125"/>
      <c r="R50" s="126"/>
      <c r="S50" s="126"/>
      <c r="T50" s="127"/>
    </row>
    <row r="51" spans="2:20" ht="12" customHeight="1">
      <c r="B51" s="136" t="s">
        <v>405</v>
      </c>
      <c r="C51" s="137"/>
      <c r="D51" s="137"/>
      <c r="E51" s="138"/>
      <c r="F51" s="67"/>
      <c r="G51" s="119" t="s">
        <v>810</v>
      </c>
      <c r="H51" s="120"/>
      <c r="I51" s="120"/>
      <c r="J51" s="121"/>
      <c r="K51" s="67"/>
      <c r="L51" s="119" t="s">
        <v>365</v>
      </c>
      <c r="M51" s="120"/>
      <c r="N51" s="120"/>
      <c r="O51" s="121"/>
      <c r="P51" s="67"/>
      <c r="Q51" s="119" t="s">
        <v>365</v>
      </c>
      <c r="R51" s="120"/>
      <c r="S51" s="120"/>
      <c r="T51" s="121"/>
    </row>
    <row r="54" spans="2:20" ht="12" customHeight="1">
      <c r="B54" s="2" t="s">
        <v>343</v>
      </c>
      <c r="C54" s="16" t="s">
        <v>93</v>
      </c>
      <c r="D54" s="4" t="s">
        <v>344</v>
      </c>
      <c r="E54" s="48" t="s">
        <v>5</v>
      </c>
      <c r="G54" s="2" t="s">
        <v>343</v>
      </c>
      <c r="H54" s="16" t="s">
        <v>111</v>
      </c>
      <c r="I54" s="4" t="s">
        <v>344</v>
      </c>
      <c r="J54" s="5" t="s">
        <v>5</v>
      </c>
      <c r="L54" s="2" t="s">
        <v>343</v>
      </c>
      <c r="M54" s="16" t="s">
        <v>137</v>
      </c>
      <c r="N54" s="4" t="s">
        <v>344</v>
      </c>
      <c r="O54" s="5" t="s">
        <v>5</v>
      </c>
      <c r="Q54" s="22" t="s">
        <v>343</v>
      </c>
      <c r="R54" s="23" t="s">
        <v>120</v>
      </c>
      <c r="S54" s="29" t="s">
        <v>344</v>
      </c>
      <c r="T54" s="5" t="s">
        <v>5</v>
      </c>
    </row>
    <row r="55" spans="2:20" ht="12" customHeight="1">
      <c r="B55" s="6" t="s">
        <v>345</v>
      </c>
      <c r="C55" s="7" t="str">
        <f>LOOKUP(E55,{0,150,300,450,600,750,900;"0","1","2","3","4","5","6"})</f>
        <v>0</v>
      </c>
      <c r="D55" s="8" t="s">
        <v>346</v>
      </c>
      <c r="E55" s="9">
        <v>0</v>
      </c>
      <c r="G55" s="6" t="s">
        <v>345</v>
      </c>
      <c r="H55" s="7" t="str">
        <f>LOOKUP(J55,{0,150,300,450,600,750,900;"0","1","2","3","4","5","6"})</f>
        <v>0</v>
      </c>
      <c r="I55" s="8" t="s">
        <v>346</v>
      </c>
      <c r="J55" s="9">
        <v>0</v>
      </c>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红色</v>
      </c>
      <c r="I56" s="8" t="s">
        <v>348</v>
      </c>
      <c r="J56" s="10">
        <v>4</v>
      </c>
      <c r="L56" s="6" t="s">
        <v>347</v>
      </c>
      <c r="M56" s="7" t="str">
        <f>LOOKUP(M57,{0,201,401,601,901,1201,1501;"黑色","绿色","蓝色","紫色","红色","橙色","金色"})</f>
        <v>橙色</v>
      </c>
      <c r="N56" s="8" t="s">
        <v>348</v>
      </c>
      <c r="O56" s="10">
        <v>1</v>
      </c>
      <c r="Q56" s="24" t="s">
        <v>347</v>
      </c>
      <c r="R56" s="21" t="str">
        <f>LOOKUP(R57,{0,201,401,601,901,1201,1501;"黑色","绿色","蓝色","紫色","红色","橙色","金色"})</f>
        <v>红色</v>
      </c>
      <c r="S56" s="33" t="s">
        <v>348</v>
      </c>
      <c r="T56" s="36">
        <v>2</v>
      </c>
    </row>
    <row r="57" spans="2:20" ht="12" customHeight="1">
      <c r="B57" s="6" t="s">
        <v>349</v>
      </c>
      <c r="C57" s="7">
        <f>C65+E55</f>
        <v>900</v>
      </c>
      <c r="D57" s="8" t="s">
        <v>350</v>
      </c>
      <c r="E57" s="10">
        <v>2</v>
      </c>
      <c r="G57" s="6" t="s">
        <v>349</v>
      </c>
      <c r="H57" s="7">
        <f>H65+J55</f>
        <v>1200</v>
      </c>
      <c r="I57" s="8" t="s">
        <v>350</v>
      </c>
      <c r="J57" s="10">
        <v>4</v>
      </c>
      <c r="L57" s="6" t="s">
        <v>349</v>
      </c>
      <c r="M57" s="7">
        <f>M65+O55</f>
        <v>1500</v>
      </c>
      <c r="N57" s="8" t="s">
        <v>350</v>
      </c>
      <c r="O57" s="10">
        <v>3</v>
      </c>
      <c r="Q57" s="24" t="s">
        <v>349</v>
      </c>
      <c r="R57" s="21">
        <f>R65+T55</f>
        <v>1200</v>
      </c>
      <c r="S57" s="33" t="s">
        <v>350</v>
      </c>
      <c r="T57" s="36">
        <v>3</v>
      </c>
    </row>
    <row r="58" spans="2:20" ht="12" customHeight="1">
      <c r="B58" s="11" t="s">
        <v>351</v>
      </c>
      <c r="C58" s="12">
        <f>C57*20</f>
        <v>18000</v>
      </c>
      <c r="D58" s="13" t="s">
        <v>352</v>
      </c>
      <c r="E58" s="14">
        <f>C57</f>
        <v>900</v>
      </c>
      <c r="G58" s="11" t="s">
        <v>351</v>
      </c>
      <c r="H58" s="12">
        <f>H57*20</f>
        <v>24000</v>
      </c>
      <c r="I58" s="13" t="s">
        <v>352</v>
      </c>
      <c r="J58" s="14">
        <f>H57</f>
        <v>1200</v>
      </c>
      <c r="L58" s="11" t="s">
        <v>351</v>
      </c>
      <c r="M58" s="12">
        <f>M57*20</f>
        <v>30000</v>
      </c>
      <c r="N58" s="13" t="s">
        <v>352</v>
      </c>
      <c r="O58" s="14">
        <f>M57</f>
        <v>1500</v>
      </c>
      <c r="Q58" s="26" t="s">
        <v>351</v>
      </c>
      <c r="R58" s="27">
        <f>R57*20</f>
        <v>24000</v>
      </c>
      <c r="S58" s="39" t="s">
        <v>352</v>
      </c>
      <c r="T58" s="40">
        <f>R57</f>
        <v>1200</v>
      </c>
    </row>
    <row r="59" spans="2:20" ht="12" customHeight="1">
      <c r="B59" s="128" t="s">
        <v>811</v>
      </c>
      <c r="C59" s="129"/>
      <c r="D59" s="132" t="s">
        <v>812</v>
      </c>
      <c r="E59" s="133"/>
      <c r="G59" s="128" t="s">
        <v>813</v>
      </c>
      <c r="H59" s="129"/>
      <c r="I59" s="132" t="s">
        <v>814</v>
      </c>
      <c r="J59" s="133"/>
      <c r="L59" s="128" t="s">
        <v>815</v>
      </c>
      <c r="M59" s="129"/>
      <c r="N59" s="132" t="s">
        <v>816</v>
      </c>
      <c r="O59" s="133"/>
      <c r="Q59" s="128" t="s">
        <v>817</v>
      </c>
      <c r="R59" s="129"/>
      <c r="S59" s="132" t="s">
        <v>818</v>
      </c>
      <c r="T59" s="133"/>
    </row>
    <row r="60" spans="2:20" ht="12" customHeight="1">
      <c r="B60" s="128"/>
      <c r="C60" s="129"/>
      <c r="D60" s="132"/>
      <c r="E60" s="133"/>
      <c r="G60" s="128"/>
      <c r="H60" s="129"/>
      <c r="I60" s="132"/>
      <c r="J60" s="133"/>
      <c r="L60" s="128"/>
      <c r="M60" s="129"/>
      <c r="N60" s="132"/>
      <c r="O60" s="133"/>
      <c r="Q60" s="128"/>
      <c r="R60" s="129"/>
      <c r="S60" s="132"/>
      <c r="T60" s="133"/>
    </row>
    <row r="61" spans="2:20" ht="12" customHeight="1">
      <c r="B61" s="128"/>
      <c r="C61" s="129"/>
      <c r="D61" s="132"/>
      <c r="E61" s="133"/>
      <c r="G61" s="128"/>
      <c r="H61" s="129"/>
      <c r="I61" s="132"/>
      <c r="J61" s="133"/>
      <c r="L61" s="128"/>
      <c r="M61" s="129"/>
      <c r="N61" s="132"/>
      <c r="O61" s="133"/>
      <c r="Q61" s="128"/>
      <c r="R61" s="129"/>
      <c r="S61" s="132"/>
      <c r="T61" s="133"/>
    </row>
    <row r="62" spans="2:20" ht="12" customHeight="1">
      <c r="B62" s="128"/>
      <c r="C62" s="129"/>
      <c r="D62" s="132"/>
      <c r="E62" s="133"/>
      <c r="G62" s="128"/>
      <c r="H62" s="129"/>
      <c r="I62" s="132"/>
      <c r="J62" s="133"/>
      <c r="L62" s="128"/>
      <c r="M62" s="129"/>
      <c r="N62" s="132"/>
      <c r="O62" s="133"/>
      <c r="Q62" s="128"/>
      <c r="R62" s="129"/>
      <c r="S62" s="132"/>
      <c r="T62" s="133"/>
    </row>
    <row r="63" spans="2:20" ht="12" customHeight="1">
      <c r="B63" s="128"/>
      <c r="C63" s="129"/>
      <c r="D63" s="132"/>
      <c r="E63" s="133"/>
      <c r="G63" s="128"/>
      <c r="H63" s="129"/>
      <c r="I63" s="132"/>
      <c r="J63" s="133"/>
      <c r="L63" s="128"/>
      <c r="M63" s="129"/>
      <c r="N63" s="132"/>
      <c r="O63" s="133"/>
      <c r="Q63" s="128"/>
      <c r="R63" s="129"/>
      <c r="S63" s="132"/>
      <c r="T63" s="133"/>
    </row>
    <row r="64" spans="2:20" ht="12" customHeight="1">
      <c r="B64" s="130"/>
      <c r="C64" s="131"/>
      <c r="D64" s="132"/>
      <c r="E64" s="133"/>
      <c r="G64" s="130"/>
      <c r="H64" s="131"/>
      <c r="I64" s="132"/>
      <c r="J64" s="133"/>
      <c r="L64" s="130"/>
      <c r="M64" s="131"/>
      <c r="N64" s="132"/>
      <c r="O64" s="133"/>
      <c r="Q64" s="130"/>
      <c r="R64" s="131"/>
      <c r="S64" s="132"/>
      <c r="T64" s="133"/>
    </row>
    <row r="65" spans="2:20" ht="12" customHeight="1">
      <c r="B65" s="11" t="s">
        <v>361</v>
      </c>
      <c r="C65" s="15">
        <v>900</v>
      </c>
      <c r="D65" s="134"/>
      <c r="E65" s="135"/>
      <c r="G65" s="11" t="s">
        <v>361</v>
      </c>
      <c r="H65" s="15">
        <v>1200</v>
      </c>
      <c r="I65" s="134"/>
      <c r="J65" s="135"/>
      <c r="L65" s="11" t="s">
        <v>361</v>
      </c>
      <c r="M65" s="15">
        <v>1500</v>
      </c>
      <c r="N65" s="134"/>
      <c r="O65" s="135"/>
      <c r="Q65" s="26" t="s">
        <v>361</v>
      </c>
      <c r="R65" s="28">
        <v>1200</v>
      </c>
      <c r="S65" s="134"/>
      <c r="T65" s="135"/>
    </row>
    <row r="66" spans="2:20" ht="12" customHeight="1">
      <c r="B66" s="122" t="s">
        <v>819</v>
      </c>
      <c r="C66" s="123"/>
      <c r="D66" s="123"/>
      <c r="E66" s="124"/>
      <c r="G66" s="122" t="s">
        <v>820</v>
      </c>
      <c r="H66" s="123"/>
      <c r="I66" s="123"/>
      <c r="J66" s="124"/>
      <c r="L66" s="122" t="s">
        <v>821</v>
      </c>
      <c r="M66" s="123"/>
      <c r="N66" s="123"/>
      <c r="O66" s="124"/>
      <c r="Q66" s="122" t="s">
        <v>822</v>
      </c>
      <c r="R66" s="123"/>
      <c r="S66" s="123"/>
      <c r="T66" s="124"/>
    </row>
    <row r="67" spans="2:20" ht="12" customHeight="1">
      <c r="B67" s="125"/>
      <c r="C67" s="126"/>
      <c r="D67" s="126"/>
      <c r="E67" s="127"/>
      <c r="G67" s="125"/>
      <c r="H67" s="126"/>
      <c r="I67" s="126"/>
      <c r="J67" s="127"/>
      <c r="L67" s="125"/>
      <c r="M67" s="126"/>
      <c r="N67" s="126"/>
      <c r="O67" s="127"/>
      <c r="Q67" s="125"/>
      <c r="R67" s="126"/>
      <c r="S67" s="126"/>
      <c r="T67" s="127"/>
    </row>
    <row r="68" spans="2:20" ht="12" customHeight="1">
      <c r="B68" s="125"/>
      <c r="C68" s="126"/>
      <c r="D68" s="126"/>
      <c r="E68" s="127"/>
      <c r="G68" s="125"/>
      <c r="H68" s="126"/>
      <c r="I68" s="126"/>
      <c r="J68" s="127"/>
      <c r="L68" s="125"/>
      <c r="M68" s="126"/>
      <c r="N68" s="126"/>
      <c r="O68" s="127"/>
      <c r="Q68" s="125"/>
      <c r="R68" s="126"/>
      <c r="S68" s="126"/>
      <c r="T68" s="127"/>
    </row>
    <row r="69" spans="2:20" ht="12" customHeight="1">
      <c r="B69" s="125"/>
      <c r="C69" s="126"/>
      <c r="D69" s="126"/>
      <c r="E69" s="127"/>
      <c r="G69" s="125"/>
      <c r="H69" s="126"/>
      <c r="I69" s="126"/>
      <c r="J69" s="127"/>
      <c r="L69" s="125"/>
      <c r="M69" s="126"/>
      <c r="N69" s="126"/>
      <c r="O69" s="127"/>
      <c r="Q69" s="125"/>
      <c r="R69" s="126"/>
      <c r="S69" s="126"/>
      <c r="T69" s="127"/>
    </row>
    <row r="70" spans="2:20" ht="12" customHeight="1">
      <c r="B70" s="125"/>
      <c r="C70" s="126"/>
      <c r="D70" s="126"/>
      <c r="E70" s="127"/>
      <c r="G70" s="125"/>
      <c r="H70" s="126"/>
      <c r="I70" s="126"/>
      <c r="J70" s="127"/>
      <c r="L70" s="125"/>
      <c r="M70" s="126"/>
      <c r="N70" s="126"/>
      <c r="O70" s="127"/>
      <c r="Q70" s="125"/>
      <c r="R70" s="126"/>
      <c r="S70" s="126"/>
      <c r="T70" s="127"/>
    </row>
    <row r="71" spans="2:20" ht="12" customHeight="1">
      <c r="B71" s="125"/>
      <c r="C71" s="126"/>
      <c r="D71" s="126"/>
      <c r="E71" s="127"/>
      <c r="G71" s="125"/>
      <c r="H71" s="126"/>
      <c r="I71" s="126"/>
      <c r="J71" s="127"/>
      <c r="L71" s="125"/>
      <c r="M71" s="126"/>
      <c r="N71" s="126"/>
      <c r="O71" s="127"/>
      <c r="Q71" s="125"/>
      <c r="R71" s="126"/>
      <c r="S71" s="126"/>
      <c r="T71" s="127"/>
    </row>
    <row r="72" spans="2:20" ht="12" customHeight="1">
      <c r="B72" s="125"/>
      <c r="C72" s="126"/>
      <c r="D72" s="126"/>
      <c r="E72" s="127"/>
      <c r="G72" s="125"/>
      <c r="H72" s="126"/>
      <c r="I72" s="126"/>
      <c r="J72" s="127"/>
      <c r="L72" s="125"/>
      <c r="M72" s="126"/>
      <c r="N72" s="126"/>
      <c r="O72" s="127"/>
      <c r="Q72" s="125"/>
      <c r="R72" s="126"/>
      <c r="S72" s="126"/>
      <c r="T72" s="127"/>
    </row>
    <row r="73" spans="2:20" ht="12" customHeight="1">
      <c r="B73" s="125"/>
      <c r="C73" s="126"/>
      <c r="D73" s="126"/>
      <c r="E73" s="127"/>
      <c r="G73" s="125"/>
      <c r="H73" s="126"/>
      <c r="I73" s="126"/>
      <c r="J73" s="127"/>
      <c r="L73" s="125"/>
      <c r="M73" s="126"/>
      <c r="N73" s="126"/>
      <c r="O73" s="127"/>
      <c r="Q73" s="125"/>
      <c r="R73" s="126"/>
      <c r="S73" s="126"/>
      <c r="T73" s="127"/>
    </row>
    <row r="74" spans="2:20" ht="12" customHeight="1">
      <c r="B74" s="125"/>
      <c r="C74" s="126"/>
      <c r="D74" s="126"/>
      <c r="E74" s="127"/>
      <c r="G74" s="125"/>
      <c r="H74" s="126"/>
      <c r="I74" s="126"/>
      <c r="J74" s="127"/>
      <c r="L74" s="125"/>
      <c r="M74" s="126"/>
      <c r="N74" s="126"/>
      <c r="O74" s="127"/>
      <c r="Q74" s="125"/>
      <c r="R74" s="126"/>
      <c r="S74" s="126"/>
      <c r="T74" s="127"/>
    </row>
    <row r="75" spans="2:20" ht="12" customHeight="1">
      <c r="B75" s="125"/>
      <c r="C75" s="126"/>
      <c r="D75" s="126"/>
      <c r="E75" s="127"/>
      <c r="G75" s="125"/>
      <c r="H75" s="126"/>
      <c r="I75" s="126"/>
      <c r="J75" s="127"/>
      <c r="L75" s="125"/>
      <c r="M75" s="126"/>
      <c r="N75" s="126"/>
      <c r="O75" s="127"/>
      <c r="Q75" s="125"/>
      <c r="R75" s="126"/>
      <c r="S75" s="126"/>
      <c r="T75" s="127"/>
    </row>
    <row r="76" spans="2:20" ht="12" customHeight="1">
      <c r="B76" s="125"/>
      <c r="C76" s="126"/>
      <c r="D76" s="126"/>
      <c r="E76" s="127"/>
      <c r="G76" s="125"/>
      <c r="H76" s="126"/>
      <c r="I76" s="126"/>
      <c r="J76" s="127"/>
      <c r="L76" s="125"/>
      <c r="M76" s="126"/>
      <c r="N76" s="126"/>
      <c r="O76" s="127"/>
      <c r="Q76" s="125"/>
      <c r="R76" s="126"/>
      <c r="S76" s="126"/>
      <c r="T76" s="127"/>
    </row>
    <row r="77" spans="2:20" ht="12" customHeight="1">
      <c r="B77" s="119" t="s">
        <v>542</v>
      </c>
      <c r="C77" s="120"/>
      <c r="D77" s="120"/>
      <c r="E77" s="121"/>
      <c r="G77" s="119" t="s">
        <v>407</v>
      </c>
      <c r="H77" s="120"/>
      <c r="I77" s="120"/>
      <c r="J77" s="121"/>
      <c r="L77" s="119" t="s">
        <v>506</v>
      </c>
      <c r="M77" s="120"/>
      <c r="N77" s="120"/>
      <c r="O77" s="121"/>
      <c r="Q77" s="119" t="s">
        <v>434</v>
      </c>
      <c r="R77" s="120"/>
      <c r="S77" s="120"/>
      <c r="T77" s="121"/>
    </row>
    <row r="80" spans="2:20" ht="12" customHeight="1">
      <c r="B80" s="22" t="s">
        <v>343</v>
      </c>
      <c r="C80" s="23" t="s">
        <v>129</v>
      </c>
      <c r="D80" s="29" t="s">
        <v>344</v>
      </c>
      <c r="E80" s="5" t="s">
        <v>5</v>
      </c>
      <c r="G80" s="22" t="s">
        <v>343</v>
      </c>
      <c r="H80" s="23" t="s">
        <v>152</v>
      </c>
      <c r="I80" s="29" t="s">
        <v>344</v>
      </c>
      <c r="J80" s="5" t="s">
        <v>5</v>
      </c>
      <c r="L80" s="22" t="s">
        <v>343</v>
      </c>
      <c r="M80" s="23" t="s">
        <v>145</v>
      </c>
      <c r="N80" s="29" t="s">
        <v>344</v>
      </c>
      <c r="O80" s="5" t="s">
        <v>5</v>
      </c>
      <c r="Q80" s="2" t="s">
        <v>343</v>
      </c>
      <c r="R80" s="16" t="s">
        <v>102</v>
      </c>
      <c r="S80" s="4" t="s">
        <v>344</v>
      </c>
      <c r="T80" s="5" t="s">
        <v>5</v>
      </c>
    </row>
    <row r="81" spans="2:20" ht="12" customHeight="1">
      <c r="B81" s="24" t="s">
        <v>345</v>
      </c>
      <c r="C81" s="21" t="str">
        <f>LOOKUP(E81,{0,150,300,450,600,750,900;"0","1","2","3","4","5","6"})</f>
        <v>0</v>
      </c>
      <c r="D81" s="33" t="s">
        <v>346</v>
      </c>
      <c r="E81" s="34">
        <v>0</v>
      </c>
      <c r="G81" s="24" t="s">
        <v>345</v>
      </c>
      <c r="H81" s="21" t="str">
        <f>LOOKUP(J81,{0,150,300,450,600,750,900;"0","1","2","3","4","5","6"})</f>
        <v>2</v>
      </c>
      <c r="I81" s="33" t="s">
        <v>346</v>
      </c>
      <c r="J81" s="34">
        <v>300</v>
      </c>
      <c r="L81" s="24" t="s">
        <v>345</v>
      </c>
      <c r="M81" s="21" t="str">
        <f>LOOKUP(O81,{0,150,300,450,600,750,900;"0","1","2","3","4","5","6"})</f>
        <v>0</v>
      </c>
      <c r="N81" s="33" t="s">
        <v>346</v>
      </c>
      <c r="O81" s="34">
        <v>0</v>
      </c>
      <c r="Q81" s="6" t="s">
        <v>345</v>
      </c>
      <c r="R81" s="7" t="str">
        <f>LOOKUP(T81,{0,150,300,450,600,750,900;"0","1","2","3","4","5","6"})</f>
        <v>1</v>
      </c>
      <c r="S81" s="8" t="s">
        <v>346</v>
      </c>
      <c r="T81" s="9">
        <v>150</v>
      </c>
    </row>
    <row r="82" spans="2:20" ht="12" customHeight="1">
      <c r="B82" s="24" t="s">
        <v>347</v>
      </c>
      <c r="C82" s="37" t="str">
        <f>LOOKUP(C83,{0,201,401,601,901,1201,1501;"黑色","绿色","蓝色","紫色","红色","橙色","金色"})</f>
        <v>红色</v>
      </c>
      <c r="D82" s="33" t="s">
        <v>348</v>
      </c>
      <c r="E82" s="36">
        <v>2</v>
      </c>
      <c r="G82" s="24" t="s">
        <v>347</v>
      </c>
      <c r="H82" s="37" t="str">
        <f>LOOKUP(H83,{0,201,401,601,901,1201,1501;"黑色","绿色","蓝色","紫色","红色","橙色","金色"})</f>
        <v>金色</v>
      </c>
      <c r="I82" s="33" t="s">
        <v>348</v>
      </c>
      <c r="J82" s="36">
        <v>10</v>
      </c>
      <c r="L82" s="24" t="s">
        <v>347</v>
      </c>
      <c r="M82" s="37" t="str">
        <f>LOOKUP(M83,{0,201,401,601,901,1201,1501;"黑色","绿色","蓝色","紫色","红色","橙色","金色"})</f>
        <v>金色</v>
      </c>
      <c r="N82" s="33" t="s">
        <v>348</v>
      </c>
      <c r="O82" s="36">
        <v>100</v>
      </c>
      <c r="Q82" s="6" t="s">
        <v>347</v>
      </c>
      <c r="R82" s="49" t="str">
        <f>LOOKUP(R83,{0,201,401,601,901,1201,1501;"黑色","绿色","蓝色","紫色","红色","橙色","金色"})</f>
        <v>红色</v>
      </c>
      <c r="S82" s="8" t="s">
        <v>348</v>
      </c>
      <c r="T82" s="10">
        <v>5</v>
      </c>
    </row>
    <row r="83" spans="2:20" ht="12" customHeight="1">
      <c r="B83" s="24" t="s">
        <v>349</v>
      </c>
      <c r="C83" s="21">
        <f>C91+E81</f>
        <v>1200</v>
      </c>
      <c r="D83" s="33" t="s">
        <v>350</v>
      </c>
      <c r="E83" s="36">
        <v>1</v>
      </c>
      <c r="G83" s="24" t="s">
        <v>349</v>
      </c>
      <c r="H83" s="21">
        <f>H91+J81</f>
        <v>2100</v>
      </c>
      <c r="I83" s="33" t="s">
        <v>350</v>
      </c>
      <c r="J83" s="36">
        <v>10</v>
      </c>
      <c r="L83" s="24" t="s">
        <v>349</v>
      </c>
      <c r="M83" s="21">
        <f>M91+O81</f>
        <v>1800</v>
      </c>
      <c r="N83" s="33" t="s">
        <v>350</v>
      </c>
      <c r="O83" s="36">
        <v>15</v>
      </c>
      <c r="Q83" s="6" t="s">
        <v>349</v>
      </c>
      <c r="R83" s="7">
        <f>R91+T81</f>
        <v>1050</v>
      </c>
      <c r="S83" s="8" t="s">
        <v>350</v>
      </c>
      <c r="T83" s="10">
        <v>5</v>
      </c>
    </row>
    <row r="84" spans="2:20" ht="12" customHeight="1">
      <c r="B84" s="26" t="s">
        <v>351</v>
      </c>
      <c r="C84" s="27">
        <f>C83*20</f>
        <v>24000</v>
      </c>
      <c r="D84" s="39" t="s">
        <v>352</v>
      </c>
      <c r="E84" s="40">
        <f>C83</f>
        <v>1200</v>
      </c>
      <c r="G84" s="26" t="s">
        <v>351</v>
      </c>
      <c r="H84" s="27">
        <f>H83*20</f>
        <v>42000</v>
      </c>
      <c r="I84" s="39" t="s">
        <v>352</v>
      </c>
      <c r="J84" s="40">
        <f>H83</f>
        <v>2100</v>
      </c>
      <c r="L84" s="26" t="s">
        <v>351</v>
      </c>
      <c r="M84" s="27">
        <f>M83*20</f>
        <v>36000</v>
      </c>
      <c r="N84" s="39" t="s">
        <v>352</v>
      </c>
      <c r="O84" s="40">
        <f>M83</f>
        <v>1800</v>
      </c>
      <c r="Q84" s="11" t="s">
        <v>351</v>
      </c>
      <c r="R84" s="12">
        <f>R83*20</f>
        <v>21000</v>
      </c>
      <c r="S84" s="13" t="s">
        <v>352</v>
      </c>
      <c r="T84" s="14">
        <f>R83</f>
        <v>1050</v>
      </c>
    </row>
    <row r="85" spans="2:20" ht="12" customHeight="1">
      <c r="B85" s="128" t="s">
        <v>823</v>
      </c>
      <c r="C85" s="129"/>
      <c r="D85" s="132" t="s">
        <v>824</v>
      </c>
      <c r="E85" s="133"/>
      <c r="G85" s="128" t="s">
        <v>825</v>
      </c>
      <c r="H85" s="129"/>
      <c r="I85" s="132" t="s">
        <v>826</v>
      </c>
      <c r="J85" s="133"/>
      <c r="L85" s="128" t="s">
        <v>827</v>
      </c>
      <c r="M85" s="129"/>
      <c r="N85" s="132" t="s">
        <v>828</v>
      </c>
      <c r="O85" s="133"/>
      <c r="Q85" s="128" t="s">
        <v>829</v>
      </c>
      <c r="R85" s="129"/>
      <c r="S85" s="132" t="s">
        <v>830</v>
      </c>
      <c r="T85" s="133"/>
    </row>
    <row r="86" spans="2:20" ht="12" customHeight="1">
      <c r="B86" s="128"/>
      <c r="C86" s="129"/>
      <c r="D86" s="132"/>
      <c r="E86" s="133"/>
      <c r="G86" s="128"/>
      <c r="H86" s="129"/>
      <c r="I86" s="132"/>
      <c r="J86" s="133"/>
      <c r="L86" s="128"/>
      <c r="M86" s="129"/>
      <c r="N86" s="132"/>
      <c r="O86" s="133"/>
      <c r="Q86" s="128"/>
      <c r="R86" s="129"/>
      <c r="S86" s="132"/>
      <c r="T86" s="133"/>
    </row>
    <row r="87" spans="2:20" ht="12" customHeight="1">
      <c r="B87" s="128"/>
      <c r="C87" s="129"/>
      <c r="D87" s="132"/>
      <c r="E87" s="133"/>
      <c r="G87" s="128"/>
      <c r="H87" s="129"/>
      <c r="I87" s="132"/>
      <c r="J87" s="133"/>
      <c r="L87" s="128"/>
      <c r="M87" s="129"/>
      <c r="N87" s="132"/>
      <c r="O87" s="133"/>
      <c r="Q87" s="128"/>
      <c r="R87" s="129"/>
      <c r="S87" s="132"/>
      <c r="T87" s="133"/>
    </row>
    <row r="88" spans="2:20" ht="12" customHeight="1">
      <c r="B88" s="128"/>
      <c r="C88" s="129"/>
      <c r="D88" s="132"/>
      <c r="E88" s="133"/>
      <c r="G88" s="128"/>
      <c r="H88" s="129"/>
      <c r="I88" s="132"/>
      <c r="J88" s="133"/>
      <c r="L88" s="128"/>
      <c r="M88" s="129"/>
      <c r="N88" s="132"/>
      <c r="O88" s="133"/>
      <c r="Q88" s="128"/>
      <c r="R88" s="129"/>
      <c r="S88" s="132"/>
      <c r="T88" s="133"/>
    </row>
    <row r="89" spans="2:20" ht="12" customHeight="1">
      <c r="B89" s="128"/>
      <c r="C89" s="129"/>
      <c r="D89" s="132"/>
      <c r="E89" s="133"/>
      <c r="G89" s="128"/>
      <c r="H89" s="129"/>
      <c r="I89" s="132"/>
      <c r="J89" s="133"/>
      <c r="L89" s="128"/>
      <c r="M89" s="129"/>
      <c r="N89" s="132"/>
      <c r="O89" s="133"/>
      <c r="Q89" s="128"/>
      <c r="R89" s="129"/>
      <c r="S89" s="132"/>
      <c r="T89" s="133"/>
    </row>
    <row r="90" spans="2:20" ht="12" customHeight="1">
      <c r="B90" s="130"/>
      <c r="C90" s="131"/>
      <c r="D90" s="132"/>
      <c r="E90" s="133"/>
      <c r="G90" s="130"/>
      <c r="H90" s="131"/>
      <c r="I90" s="132"/>
      <c r="J90" s="133"/>
      <c r="L90" s="130"/>
      <c r="M90" s="131"/>
      <c r="N90" s="132"/>
      <c r="O90" s="133"/>
      <c r="Q90" s="130"/>
      <c r="R90" s="131"/>
      <c r="S90" s="132"/>
      <c r="T90" s="133"/>
    </row>
    <row r="91" spans="2:20" ht="12" customHeight="1">
      <c r="B91" s="26" t="s">
        <v>361</v>
      </c>
      <c r="C91" s="28">
        <v>1200</v>
      </c>
      <c r="D91" s="134"/>
      <c r="E91" s="135"/>
      <c r="G91" s="26" t="s">
        <v>361</v>
      </c>
      <c r="H91" s="28">
        <v>1800</v>
      </c>
      <c r="I91" s="134"/>
      <c r="J91" s="135"/>
      <c r="L91" s="26" t="s">
        <v>361</v>
      </c>
      <c r="M91" s="28">
        <v>1800</v>
      </c>
      <c r="N91" s="134"/>
      <c r="O91" s="135"/>
      <c r="Q91" s="11" t="s">
        <v>361</v>
      </c>
      <c r="R91" s="15">
        <v>900</v>
      </c>
      <c r="S91" s="134"/>
      <c r="T91" s="135"/>
    </row>
    <row r="92" spans="2:20" ht="12" customHeight="1">
      <c r="B92" s="122" t="s">
        <v>831</v>
      </c>
      <c r="C92" s="123"/>
      <c r="D92" s="123"/>
      <c r="E92" s="124"/>
      <c r="G92" s="122" t="s">
        <v>832</v>
      </c>
      <c r="H92" s="123"/>
      <c r="I92" s="123"/>
      <c r="J92" s="124"/>
      <c r="L92" s="122" t="s">
        <v>833</v>
      </c>
      <c r="M92" s="123"/>
      <c r="N92" s="123"/>
      <c r="O92" s="124"/>
      <c r="Q92" s="122" t="s">
        <v>416</v>
      </c>
      <c r="R92" s="123"/>
      <c r="S92" s="123"/>
      <c r="T92" s="124"/>
    </row>
    <row r="93" spans="2:20" ht="12" customHeight="1">
      <c r="B93" s="125"/>
      <c r="C93" s="126"/>
      <c r="D93" s="126"/>
      <c r="E93" s="127"/>
      <c r="G93" s="125"/>
      <c r="H93" s="126"/>
      <c r="I93" s="126"/>
      <c r="J93" s="127"/>
      <c r="L93" s="125"/>
      <c r="M93" s="126"/>
      <c r="N93" s="126"/>
      <c r="O93" s="127"/>
      <c r="Q93" s="125"/>
      <c r="R93" s="126"/>
      <c r="S93" s="126"/>
      <c r="T93" s="127"/>
    </row>
    <row r="94" spans="2:20" ht="12" customHeight="1">
      <c r="B94" s="125"/>
      <c r="C94" s="126"/>
      <c r="D94" s="126"/>
      <c r="E94" s="127"/>
      <c r="G94" s="125"/>
      <c r="H94" s="126"/>
      <c r="I94" s="126"/>
      <c r="J94" s="127"/>
      <c r="L94" s="125"/>
      <c r="M94" s="126"/>
      <c r="N94" s="126"/>
      <c r="O94" s="127"/>
      <c r="Q94" s="125"/>
      <c r="R94" s="126"/>
      <c r="S94" s="126"/>
      <c r="T94" s="127"/>
    </row>
    <row r="95" spans="2:20" ht="12" customHeight="1">
      <c r="B95" s="125"/>
      <c r="C95" s="126"/>
      <c r="D95" s="126"/>
      <c r="E95" s="127"/>
      <c r="G95" s="125"/>
      <c r="H95" s="126"/>
      <c r="I95" s="126"/>
      <c r="J95" s="127"/>
      <c r="L95" s="125"/>
      <c r="M95" s="126"/>
      <c r="N95" s="126"/>
      <c r="O95" s="127"/>
      <c r="Q95" s="125"/>
      <c r="R95" s="126"/>
      <c r="S95" s="126"/>
      <c r="T95" s="127"/>
    </row>
    <row r="96" spans="2:20" ht="12" customHeight="1">
      <c r="B96" s="125"/>
      <c r="C96" s="126"/>
      <c r="D96" s="126"/>
      <c r="E96" s="127"/>
      <c r="G96" s="125"/>
      <c r="H96" s="126"/>
      <c r="I96" s="126"/>
      <c r="J96" s="127"/>
      <c r="L96" s="125"/>
      <c r="M96" s="126"/>
      <c r="N96" s="126"/>
      <c r="O96" s="127"/>
      <c r="Q96" s="125"/>
      <c r="R96" s="126"/>
      <c r="S96" s="126"/>
      <c r="T96" s="127"/>
    </row>
    <row r="97" spans="2:20" ht="12" customHeight="1">
      <c r="B97" s="125"/>
      <c r="C97" s="126"/>
      <c r="D97" s="126"/>
      <c r="E97" s="127"/>
      <c r="G97" s="125"/>
      <c r="H97" s="126"/>
      <c r="I97" s="126"/>
      <c r="J97" s="127"/>
      <c r="L97" s="125"/>
      <c r="M97" s="126"/>
      <c r="N97" s="126"/>
      <c r="O97" s="127"/>
      <c r="Q97" s="125"/>
      <c r="R97" s="126"/>
      <c r="S97" s="126"/>
      <c r="T97" s="127"/>
    </row>
    <row r="98" spans="2:20" ht="12" customHeight="1">
      <c r="B98" s="125"/>
      <c r="C98" s="126"/>
      <c r="D98" s="126"/>
      <c r="E98" s="127"/>
      <c r="G98" s="125"/>
      <c r="H98" s="126"/>
      <c r="I98" s="126"/>
      <c r="J98" s="127"/>
      <c r="L98" s="125"/>
      <c r="M98" s="126"/>
      <c r="N98" s="126"/>
      <c r="O98" s="127"/>
      <c r="Q98" s="125"/>
      <c r="R98" s="126"/>
      <c r="S98" s="126"/>
      <c r="T98" s="127"/>
    </row>
    <row r="99" spans="2:20" ht="12" customHeight="1">
      <c r="B99" s="125"/>
      <c r="C99" s="126"/>
      <c r="D99" s="126"/>
      <c r="E99" s="127"/>
      <c r="G99" s="125"/>
      <c r="H99" s="126"/>
      <c r="I99" s="126"/>
      <c r="J99" s="127"/>
      <c r="L99" s="125"/>
      <c r="M99" s="126"/>
      <c r="N99" s="126"/>
      <c r="O99" s="127"/>
      <c r="Q99" s="125"/>
      <c r="R99" s="126"/>
      <c r="S99" s="126"/>
      <c r="T99" s="127"/>
    </row>
    <row r="100" spans="2:20" ht="12" customHeight="1">
      <c r="B100" s="125"/>
      <c r="C100" s="126"/>
      <c r="D100" s="126"/>
      <c r="E100" s="127"/>
      <c r="G100" s="125"/>
      <c r="H100" s="126"/>
      <c r="I100" s="126"/>
      <c r="J100" s="127"/>
      <c r="L100" s="125"/>
      <c r="M100" s="126"/>
      <c r="N100" s="126"/>
      <c r="O100" s="127"/>
      <c r="Q100" s="125"/>
      <c r="R100" s="126"/>
      <c r="S100" s="126"/>
      <c r="T100" s="127"/>
    </row>
    <row r="101" spans="2:20" ht="12" customHeight="1">
      <c r="B101" s="125"/>
      <c r="C101" s="126"/>
      <c r="D101" s="126"/>
      <c r="E101" s="127"/>
      <c r="G101" s="125"/>
      <c r="H101" s="126"/>
      <c r="I101" s="126"/>
      <c r="J101" s="127"/>
      <c r="L101" s="125"/>
      <c r="M101" s="126"/>
      <c r="N101" s="126"/>
      <c r="O101" s="127"/>
      <c r="Q101" s="125"/>
      <c r="R101" s="126"/>
      <c r="S101" s="126"/>
      <c r="T101" s="127"/>
    </row>
    <row r="102" spans="2:20" ht="12" customHeight="1">
      <c r="B102" s="125"/>
      <c r="C102" s="126"/>
      <c r="D102" s="126"/>
      <c r="E102" s="127"/>
      <c r="G102" s="125"/>
      <c r="H102" s="126"/>
      <c r="I102" s="126"/>
      <c r="J102" s="127"/>
      <c r="L102" s="125"/>
      <c r="M102" s="126"/>
      <c r="N102" s="126"/>
      <c r="O102" s="127"/>
      <c r="Q102" s="125"/>
      <c r="R102" s="126"/>
      <c r="S102" s="126"/>
      <c r="T102" s="127"/>
    </row>
    <row r="103" spans="2:20" ht="12" customHeight="1">
      <c r="B103" s="119" t="s">
        <v>834</v>
      </c>
      <c r="C103" s="120"/>
      <c r="D103" s="120"/>
      <c r="E103" s="121"/>
      <c r="G103" s="119" t="s">
        <v>407</v>
      </c>
      <c r="H103" s="120"/>
      <c r="I103" s="120"/>
      <c r="J103" s="121"/>
      <c r="L103" s="119" t="s">
        <v>434</v>
      </c>
      <c r="M103" s="120"/>
      <c r="N103" s="120"/>
      <c r="O103" s="121"/>
      <c r="Q103" s="119" t="s">
        <v>435</v>
      </c>
      <c r="R103" s="120"/>
      <c r="S103" s="120"/>
      <c r="T103" s="121"/>
    </row>
  </sheetData>
  <mergeCells count="64">
    <mergeCell ref="Q92:T102"/>
    <mergeCell ref="G40:J50"/>
    <mergeCell ref="B33:C38"/>
    <mergeCell ref="L33:M38"/>
    <mergeCell ref="D33:E39"/>
    <mergeCell ref="N33:O39"/>
    <mergeCell ref="G33:H38"/>
    <mergeCell ref="Q33:R38"/>
    <mergeCell ref="Q85:R90"/>
    <mergeCell ref="I85:J91"/>
    <mergeCell ref="S85:T91"/>
    <mergeCell ref="B66:E76"/>
    <mergeCell ref="G59:H64"/>
    <mergeCell ref="Q59:R64"/>
    <mergeCell ref="B59:C64"/>
    <mergeCell ref="L59:M64"/>
    <mergeCell ref="D59:E65"/>
    <mergeCell ref="N59:O65"/>
    <mergeCell ref="I33:J39"/>
    <mergeCell ref="L40:O50"/>
    <mergeCell ref="I7:J13"/>
    <mergeCell ref="S7:T13"/>
    <mergeCell ref="B14:E24"/>
    <mergeCell ref="G14:J24"/>
    <mergeCell ref="Q14:T24"/>
    <mergeCell ref="L14:O24"/>
    <mergeCell ref="G7:H12"/>
    <mergeCell ref="Q7:R12"/>
    <mergeCell ref="B7:C12"/>
    <mergeCell ref="L7:M12"/>
    <mergeCell ref="D7:E13"/>
    <mergeCell ref="N7:O13"/>
    <mergeCell ref="I59:J65"/>
    <mergeCell ref="S59:T65"/>
    <mergeCell ref="Q66:T76"/>
    <mergeCell ref="Q40:T50"/>
    <mergeCell ref="G66:J76"/>
    <mergeCell ref="L66:O76"/>
    <mergeCell ref="B77:E77"/>
    <mergeCell ref="G77:J77"/>
    <mergeCell ref="L77:O77"/>
    <mergeCell ref="Q77:T77"/>
    <mergeCell ref="B103:E103"/>
    <mergeCell ref="G103:J103"/>
    <mergeCell ref="L103:O103"/>
    <mergeCell ref="Q103:T103"/>
    <mergeCell ref="B92:E102"/>
    <mergeCell ref="G92:J102"/>
    <mergeCell ref="L92:O102"/>
    <mergeCell ref="B85:C90"/>
    <mergeCell ref="L85:M90"/>
    <mergeCell ref="D85:E91"/>
    <mergeCell ref="N85:O91"/>
    <mergeCell ref="G85:H90"/>
    <mergeCell ref="B25:E25"/>
    <mergeCell ref="G25:J25"/>
    <mergeCell ref="L25:O25"/>
    <mergeCell ref="Q25:T25"/>
    <mergeCell ref="B51:E51"/>
    <mergeCell ref="G51:J51"/>
    <mergeCell ref="L51:O51"/>
    <mergeCell ref="Q51:T51"/>
    <mergeCell ref="B40:E50"/>
    <mergeCell ref="S33:T39"/>
  </mergeCells>
  <phoneticPr fontId="14" type="noConversion"/>
  <conditionalFormatting sqref="C4">
    <cfRule type="cellIs" dxfId="1322" priority="156" operator="equal">
      <formula>"绿色"</formula>
    </cfRule>
    <cfRule type="cellIs" dxfId="1321" priority="159" operator="equal">
      <formula>"黑色"</formula>
    </cfRule>
    <cfRule type="cellIs" dxfId="1320" priority="160" operator="equal">
      <formula>"橙色"</formula>
    </cfRule>
    <cfRule type="cellIs" dxfId="1319" priority="171" operator="equal">
      <formula>"红色"</formula>
    </cfRule>
    <cfRule type="cellIs" dxfId="1318" priority="174" operator="equal">
      <formula>"蓝色"</formula>
    </cfRule>
    <cfRule type="cellIs" dxfId="1317" priority="179" operator="equal">
      <formula>"橙色"</formula>
    </cfRule>
    <cfRule type="cellIs" dxfId="1316" priority="180" operator="equal">
      <formula>"紫色"</formula>
    </cfRule>
  </conditionalFormatting>
  <conditionalFormatting sqref="H4">
    <cfRule type="cellIs" dxfId="1315" priority="155" operator="equal">
      <formula>"绿色"</formula>
    </cfRule>
    <cfRule type="cellIs" dxfId="1314" priority="158" operator="equal">
      <formula>"黑色"</formula>
    </cfRule>
    <cfRule type="cellIs" dxfId="1313" priority="163" operator="equal">
      <formula>"橙色"</formula>
    </cfRule>
    <cfRule type="cellIs" dxfId="1312" priority="164" operator="equal">
      <formula>"红色"</formula>
    </cfRule>
    <cfRule type="cellIs" dxfId="1311" priority="172" operator="equal">
      <formula>"橙色"</formula>
    </cfRule>
    <cfRule type="cellIs" dxfId="1310" priority="173" operator="equal">
      <formula>"蓝色"</formula>
    </cfRule>
    <cfRule type="cellIs" dxfId="1309" priority="178" operator="equal">
      <formula>"紫色"</formula>
    </cfRule>
  </conditionalFormatting>
  <conditionalFormatting sqref="M4">
    <cfRule type="cellIs" dxfId="1308" priority="113" operator="equal">
      <formula>"橙色"</formula>
    </cfRule>
    <cfRule type="cellIs" dxfId="1307" priority="114" operator="equal">
      <formula>"橙色"</formula>
    </cfRule>
    <cfRule type="cellIs" dxfId="1306" priority="115" operator="equal">
      <formula>"红色"</formula>
    </cfRule>
    <cfRule type="cellIs" dxfId="1305" priority="116" operator="equal">
      <formula>"紫色"</formula>
    </cfRule>
    <cfRule type="cellIs" dxfId="1304" priority="117" operator="equal">
      <formula>"蓝色"</formula>
    </cfRule>
    <cfRule type="cellIs" dxfId="1303" priority="118" operator="equal">
      <formula>"绿色"</formula>
    </cfRule>
    <cfRule type="cellIs" dxfId="1302" priority="119" operator="equal">
      <formula>"黑色"</formula>
    </cfRule>
  </conditionalFormatting>
  <conditionalFormatting sqref="R4">
    <cfRule type="cellIs" dxfId="1301" priority="157" operator="equal">
      <formula>"紫色"</formula>
    </cfRule>
    <cfRule type="cellIs" dxfId="1300" priority="167" operator="equal">
      <formula>"橙色"</formula>
    </cfRule>
    <cfRule type="cellIs" dxfId="1299" priority="168" operator="equal">
      <formula>"橙色"</formula>
    </cfRule>
    <cfRule type="cellIs" dxfId="1298" priority="169" operator="equal">
      <formula>"绿色"</formula>
    </cfRule>
    <cfRule type="cellIs" dxfId="1297" priority="170" operator="equal">
      <formula>"蓝色"</formula>
    </cfRule>
    <cfRule type="cellIs" dxfId="1296" priority="175" operator="equal">
      <formula>"黑色"</formula>
    </cfRule>
    <cfRule type="cellIs" dxfId="1295" priority="176" operator="equal">
      <formula>"红色"</formula>
    </cfRule>
  </conditionalFormatting>
  <conditionalFormatting sqref="C30">
    <cfRule type="cellIs" dxfId="1294" priority="130" operator="equal">
      <formula>"绿色"</formula>
    </cfRule>
    <cfRule type="cellIs" dxfId="1293" priority="136" operator="equal">
      <formula>"红色"</formula>
    </cfRule>
    <cfRule type="cellIs" dxfId="1292" priority="142" operator="equal">
      <formula>"橙色"</formula>
    </cfRule>
    <cfRule type="cellIs" dxfId="1291" priority="143" operator="equal">
      <formula>"紫色"</formula>
    </cfRule>
    <cfRule type="cellIs" dxfId="1290" priority="144" operator="equal">
      <formula>"蓝色"</formula>
    </cfRule>
    <cfRule type="cellIs" dxfId="1289" priority="150" operator="equal">
      <formula>"橙色"</formula>
    </cfRule>
    <cfRule type="cellIs" dxfId="1288" priority="153" operator="equal">
      <formula>"黑色"</formula>
    </cfRule>
  </conditionalFormatting>
  <conditionalFormatting sqref="H30">
    <cfRule type="cellIs" dxfId="1287" priority="133" operator="equal">
      <formula>"橙色"</formula>
    </cfRule>
    <cfRule type="cellIs" dxfId="1286" priority="134" operator="equal">
      <formula>"绿色"</formula>
    </cfRule>
    <cfRule type="cellIs" dxfId="1285" priority="140" operator="equal">
      <formula>"橙色"</formula>
    </cfRule>
    <cfRule type="cellIs" dxfId="1284" priority="146" operator="equal">
      <formula>"蓝色"</formula>
    </cfRule>
    <cfRule type="cellIs" dxfId="1283" priority="147" operator="equal">
      <formula>"红色"</formula>
    </cfRule>
    <cfRule type="cellIs" dxfId="1282" priority="148" operator="equal">
      <formula>"黑色"</formula>
    </cfRule>
    <cfRule type="cellIs" dxfId="1281" priority="154" operator="equal">
      <formula>"紫色"</formula>
    </cfRule>
  </conditionalFormatting>
  <conditionalFormatting sqref="M30">
    <cfRule type="cellIs" dxfId="1280" priority="127" operator="equal">
      <formula>"橙色"</formula>
    </cfRule>
    <cfRule type="cellIs" dxfId="1279" priority="129" operator="equal">
      <formula>"紫色"</formula>
    </cfRule>
    <cfRule type="cellIs" dxfId="1278" priority="132" operator="equal">
      <formula>"绿色"</formula>
    </cfRule>
    <cfRule type="cellIs" dxfId="1277" priority="135" operator="equal">
      <formula>"橙色"</formula>
    </cfRule>
    <cfRule type="cellIs" dxfId="1276" priority="137" operator="equal">
      <formula>"黑色"</formula>
    </cfRule>
    <cfRule type="cellIs" dxfId="1275" priority="145" operator="equal">
      <formula>"蓝色"</formula>
    </cfRule>
    <cfRule type="cellIs" dxfId="1274" priority="149" operator="equal">
      <formula>"红色"</formula>
    </cfRule>
  </conditionalFormatting>
  <conditionalFormatting sqref="R30">
    <cfRule type="cellIs" dxfId="1273" priority="128" operator="equal">
      <formula>"黑色"</formula>
    </cfRule>
    <cfRule type="cellIs" dxfId="1272" priority="131" operator="equal">
      <formula>"橙色"</formula>
    </cfRule>
    <cfRule type="cellIs" dxfId="1271" priority="138" operator="equal">
      <formula>"紫色"</formula>
    </cfRule>
    <cfRule type="cellIs" dxfId="1270" priority="139" operator="equal">
      <formula>"绿色"</formula>
    </cfRule>
    <cfRule type="cellIs" dxfId="1269" priority="141" operator="equal">
      <formula>"橙色"</formula>
    </cfRule>
    <cfRule type="cellIs" dxfId="1268" priority="151" operator="equal">
      <formula>"蓝色"</formula>
    </cfRule>
    <cfRule type="cellIs" dxfId="1267" priority="152" operator="equal">
      <formula>"红色"</formula>
    </cfRule>
  </conditionalFormatting>
  <conditionalFormatting sqref="C56">
    <cfRule type="cellIs" dxfId="1266" priority="120" operator="equal">
      <formula>"橙色"</formula>
    </cfRule>
    <cfRule type="cellIs" dxfId="1265" priority="121" operator="equal">
      <formula>"黑色"</formula>
    </cfRule>
    <cfRule type="cellIs" dxfId="1264" priority="122" operator="equal">
      <formula>"蓝色"</formula>
    </cfRule>
    <cfRule type="cellIs" dxfId="1263" priority="123" operator="equal">
      <formula>"绿色"</formula>
    </cfRule>
    <cfRule type="cellIs" dxfId="1262" priority="124" operator="equal">
      <formula>"橙色"</formula>
    </cfRule>
    <cfRule type="cellIs" dxfId="1261" priority="125" operator="equal">
      <formula>"红色"</formula>
    </cfRule>
    <cfRule type="cellIs" dxfId="1260" priority="126" operator="equal">
      <formula>"紫色"</formula>
    </cfRule>
  </conditionalFormatting>
  <conditionalFormatting sqref="H56">
    <cfRule type="cellIs" dxfId="1259" priority="57" operator="equal">
      <formula>"橙色"</formula>
    </cfRule>
    <cfRule type="cellIs" dxfId="1258" priority="58" operator="equal">
      <formula>"橙色"</formula>
    </cfRule>
    <cfRule type="cellIs" dxfId="1257" priority="59" operator="equal">
      <formula>"红色"</formula>
    </cfRule>
    <cfRule type="cellIs" dxfId="1256" priority="60" operator="equal">
      <formula>"紫色"</formula>
    </cfRule>
    <cfRule type="cellIs" dxfId="1255" priority="61" operator="equal">
      <formula>"蓝色"</formula>
    </cfRule>
    <cfRule type="cellIs" dxfId="1254" priority="62" operator="equal">
      <formula>"绿色"</formula>
    </cfRule>
    <cfRule type="cellIs" dxfId="1253" priority="63" operator="equal">
      <formula>"黑色"</formula>
    </cfRule>
  </conditionalFormatting>
  <conditionalFormatting sqref="M56">
    <cfRule type="cellIs" dxfId="1252" priority="43" operator="equal">
      <formula>"橙色"</formula>
    </cfRule>
    <cfRule type="cellIs" dxfId="1251" priority="44" operator="equal">
      <formula>"橙色"</formula>
    </cfRule>
    <cfRule type="cellIs" dxfId="1250" priority="45" operator="equal">
      <formula>"红色"</formula>
    </cfRule>
    <cfRule type="cellIs" dxfId="1249" priority="46" operator="equal">
      <formula>"紫色"</formula>
    </cfRule>
    <cfRule type="cellIs" dxfId="1248" priority="47" operator="equal">
      <formula>"蓝色"</formula>
    </cfRule>
    <cfRule type="cellIs" dxfId="1247" priority="48" operator="equal">
      <formula>"绿色"</formula>
    </cfRule>
    <cfRule type="cellIs" dxfId="1246" priority="49" operator="equal">
      <formula>"黑色"</formula>
    </cfRule>
  </conditionalFormatting>
  <conditionalFormatting sqref="R56">
    <cfRule type="cellIs" dxfId="1245" priority="36" operator="equal">
      <formula>"橙色"</formula>
    </cfRule>
    <cfRule type="cellIs" dxfId="1244" priority="37" operator="equal">
      <formula>"橙色"</formula>
    </cfRule>
    <cfRule type="cellIs" dxfId="1243" priority="38" operator="equal">
      <formula>"红色"</formula>
    </cfRule>
    <cfRule type="cellIs" dxfId="1242" priority="39" operator="equal">
      <formula>"紫色"</formula>
    </cfRule>
    <cfRule type="cellIs" dxfId="1241" priority="40" operator="equal">
      <formula>"蓝色"</formula>
    </cfRule>
    <cfRule type="cellIs" dxfId="1240" priority="41" operator="equal">
      <formula>"绿色"</formula>
    </cfRule>
    <cfRule type="cellIs" dxfId="1239" priority="42" operator="equal">
      <formula>"黑色"</formula>
    </cfRule>
  </conditionalFormatting>
  <conditionalFormatting sqref="C82">
    <cfRule type="cellIs" dxfId="1238" priority="22" operator="equal">
      <formula>"橙色"</formula>
    </cfRule>
    <cfRule type="cellIs" dxfId="1237" priority="23" operator="equal">
      <formula>"橙色"</formula>
    </cfRule>
    <cfRule type="cellIs" dxfId="1236" priority="24" operator="equal">
      <formula>"红色"</formula>
    </cfRule>
    <cfRule type="cellIs" dxfId="1235" priority="25" operator="equal">
      <formula>"紫色"</formula>
    </cfRule>
    <cfRule type="cellIs" dxfId="1234" priority="26" operator="equal">
      <formula>"蓝色"</formula>
    </cfRule>
    <cfRule type="cellIs" dxfId="1233" priority="27" operator="equal">
      <formula>"绿色"</formula>
    </cfRule>
    <cfRule type="cellIs" dxfId="1232" priority="28" operator="equal">
      <formula>"黑色"</formula>
    </cfRule>
  </conditionalFormatting>
  <conditionalFormatting sqref="H82">
    <cfRule type="cellIs" dxfId="1231" priority="15" operator="equal">
      <formula>"橙色"</formula>
    </cfRule>
    <cfRule type="cellIs" dxfId="1230" priority="16" operator="equal">
      <formula>"橙色"</formula>
    </cfRule>
    <cfRule type="cellIs" dxfId="1229" priority="17" operator="equal">
      <formula>"红色"</formula>
    </cfRule>
    <cfRule type="cellIs" dxfId="1228" priority="18" operator="equal">
      <formula>"紫色"</formula>
    </cfRule>
    <cfRule type="cellIs" dxfId="1227" priority="19" operator="equal">
      <formula>"蓝色"</formula>
    </cfRule>
    <cfRule type="cellIs" dxfId="1226" priority="20" operator="equal">
      <formula>"绿色"</formula>
    </cfRule>
    <cfRule type="cellIs" dxfId="1225" priority="21" operator="equal">
      <formula>"黑色"</formula>
    </cfRule>
  </conditionalFormatting>
  <conditionalFormatting sqref="M82">
    <cfRule type="cellIs" dxfId="1224" priority="8" operator="equal">
      <formula>"橙色"</formula>
    </cfRule>
    <cfRule type="cellIs" dxfId="1223" priority="9" operator="equal">
      <formula>"橙色"</formula>
    </cfRule>
    <cfRule type="cellIs" dxfId="1222" priority="10" operator="equal">
      <formula>"红色"</formula>
    </cfRule>
    <cfRule type="cellIs" dxfId="1221" priority="11" operator="equal">
      <formula>"紫色"</formula>
    </cfRule>
    <cfRule type="cellIs" dxfId="1220" priority="12" operator="equal">
      <formula>"蓝色"</formula>
    </cfRule>
    <cfRule type="cellIs" dxfId="1219" priority="13" operator="equal">
      <formula>"绿色"</formula>
    </cfRule>
    <cfRule type="cellIs" dxfId="1218" priority="14" operator="equal">
      <formula>"黑色"</formula>
    </cfRule>
  </conditionalFormatting>
  <conditionalFormatting sqref="R82">
    <cfRule type="cellIs" dxfId="1217" priority="7" operator="equal">
      <formula>"黑色"</formula>
    </cfRule>
    <cfRule type="cellIs" dxfId="1216" priority="6" operator="equal">
      <formula>"绿色"</formula>
    </cfRule>
    <cfRule type="cellIs" dxfId="1215" priority="5" operator="equal">
      <formula>"蓝色"</formula>
    </cfRule>
    <cfRule type="cellIs" dxfId="1214" priority="4" operator="equal">
      <formula>"紫色"</formula>
    </cfRule>
    <cfRule type="cellIs" dxfId="1213" priority="3" operator="equal">
      <formula>"红色"</formula>
    </cfRule>
    <cfRule type="cellIs" dxfId="1212" priority="2" operator="equal">
      <formula>"橙色"</formula>
    </cfRule>
    <cfRule type="cellIs" dxfId="1211" priority="1" operator="equal">
      <formula>"橙色"</formula>
    </cfRule>
  </conditionalFormatting>
  <dataValidations count="2">
    <dataValidation type="list" allowBlank="1" showInputMessage="1" showErrorMessage="1" sqref="E2 J2 O2 T2 E28 J28 O28 T28 E54 J54 O54 T54 E80 J80 O80 T80" xr:uid="{00000000-0002-0000-0500-000000000000}">
      <formula1>"[下拉],头部,腰部,手臂,腿部,身体,背部,饰品"</formula1>
    </dataValidation>
    <dataValidation type="list" allowBlank="1" showInputMessage="1" showErrorMessage="1" sqref="E3 J3 O3 T3 E29 J29 O29 T29 E55 J55 O55 T55 E81 J81 O81 T81" xr:uid="{00000000-0002-0000-0500-000001000000}">
      <formula1>"0,150,300,450,600,750,900"</formula1>
    </dataValidation>
  </dataValidation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181"/>
  <sheetViews>
    <sheetView topLeftCell="A144" workbookViewId="0">
      <selection activeCell="Q163" sqref="Q163:R168"/>
    </sheetView>
  </sheetViews>
  <sheetFormatPr defaultColWidth="8.875" defaultRowHeight="12" customHeight="1"/>
  <cols>
    <col min="1" max="16384" width="8.875" style="1"/>
  </cols>
  <sheetData>
    <row r="2" spans="2:20" ht="12" customHeight="1">
      <c r="B2" s="2" t="s">
        <v>343</v>
      </c>
      <c r="C2" s="16" t="s">
        <v>26</v>
      </c>
      <c r="D2" s="4" t="s">
        <v>344</v>
      </c>
      <c r="E2" s="5" t="s">
        <v>4</v>
      </c>
      <c r="G2" s="2" t="s">
        <v>343</v>
      </c>
      <c r="H2" s="16" t="s">
        <v>56</v>
      </c>
      <c r="I2" s="4" t="s">
        <v>344</v>
      </c>
      <c r="J2" s="5" t="s">
        <v>6</v>
      </c>
      <c r="L2" s="2" t="s">
        <v>343</v>
      </c>
      <c r="M2" s="16" t="s">
        <v>85</v>
      </c>
      <c r="N2" s="4" t="s">
        <v>344</v>
      </c>
      <c r="O2" s="5" t="s">
        <v>6</v>
      </c>
      <c r="Q2" s="2" t="s">
        <v>343</v>
      </c>
      <c r="R2" s="16" t="s">
        <v>66</v>
      </c>
      <c r="S2" s="4" t="s">
        <v>344</v>
      </c>
      <c r="T2" s="5" t="s">
        <v>6</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2</v>
      </c>
      <c r="G4" s="6" t="s">
        <v>347</v>
      </c>
      <c r="H4" s="7" t="str">
        <f>LOOKUP(H5,{0,201,401,601,901,1201,1501;"黑色","绿色","蓝色","紫色","红色","橙色","金色"})</f>
        <v>绿色</v>
      </c>
      <c r="I4" s="8" t="s">
        <v>348</v>
      </c>
      <c r="J4" s="10">
        <v>4</v>
      </c>
      <c r="L4" s="6" t="s">
        <v>347</v>
      </c>
      <c r="M4" s="7" t="str">
        <f>LOOKUP(M5,{0,201,401,601,901,1201,1501;"黑色","绿色","蓝色","紫色","红色","橙色","金色"})</f>
        <v>绿色</v>
      </c>
      <c r="N4" s="8" t="s">
        <v>348</v>
      </c>
      <c r="O4" s="10">
        <v>4</v>
      </c>
      <c r="Q4" s="6" t="s">
        <v>347</v>
      </c>
      <c r="R4" s="7" t="str">
        <f>LOOKUP(R5,{0,201,401,601,901,1201,1501;"黑色","绿色","蓝色","紫色","红色","橙色","金色"})</f>
        <v>绿色</v>
      </c>
      <c r="S4" s="8" t="s">
        <v>348</v>
      </c>
      <c r="T4" s="10">
        <v>2</v>
      </c>
    </row>
    <row r="5" spans="2:20" ht="12" customHeight="1">
      <c r="B5" s="6" t="s">
        <v>349</v>
      </c>
      <c r="C5" s="7">
        <f>C13+E3</f>
        <v>100</v>
      </c>
      <c r="D5" s="8" t="s">
        <v>350</v>
      </c>
      <c r="E5" s="10">
        <v>3</v>
      </c>
      <c r="G5" s="6" t="s">
        <v>349</v>
      </c>
      <c r="H5" s="7">
        <f>H13+J3</f>
        <v>300</v>
      </c>
      <c r="I5" s="8" t="s">
        <v>350</v>
      </c>
      <c r="J5" s="10">
        <v>6</v>
      </c>
      <c r="L5" s="6" t="s">
        <v>349</v>
      </c>
      <c r="M5" s="7">
        <f>M13+O3</f>
        <v>350</v>
      </c>
      <c r="N5" s="8" t="s">
        <v>350</v>
      </c>
      <c r="O5" s="10">
        <v>3</v>
      </c>
      <c r="Q5" s="6" t="s">
        <v>349</v>
      </c>
      <c r="R5" s="7">
        <f>R13+T3</f>
        <v>300</v>
      </c>
      <c r="S5" s="8" t="s">
        <v>350</v>
      </c>
      <c r="T5" s="10">
        <v>3</v>
      </c>
    </row>
    <row r="6" spans="2:20" ht="12" customHeight="1">
      <c r="B6" s="11" t="s">
        <v>351</v>
      </c>
      <c r="C6" s="12">
        <f>C5*20</f>
        <v>2000</v>
      </c>
      <c r="D6" s="13" t="s">
        <v>352</v>
      </c>
      <c r="E6" s="14">
        <f>C5</f>
        <v>100</v>
      </c>
      <c r="G6" s="11" t="s">
        <v>351</v>
      </c>
      <c r="H6" s="12">
        <f>H5*20</f>
        <v>6000</v>
      </c>
      <c r="I6" s="13" t="s">
        <v>352</v>
      </c>
      <c r="J6" s="14">
        <f>H5</f>
        <v>300</v>
      </c>
      <c r="L6" s="11" t="s">
        <v>351</v>
      </c>
      <c r="M6" s="12">
        <f>M5*20</f>
        <v>7000</v>
      </c>
      <c r="N6" s="13" t="s">
        <v>352</v>
      </c>
      <c r="O6" s="14">
        <f>M5</f>
        <v>350</v>
      </c>
      <c r="Q6" s="11" t="s">
        <v>351</v>
      </c>
      <c r="R6" s="12">
        <f>R5*20</f>
        <v>6000</v>
      </c>
      <c r="S6" s="13" t="s">
        <v>352</v>
      </c>
      <c r="T6" s="14">
        <f>R5</f>
        <v>300</v>
      </c>
    </row>
    <row r="7" spans="2:20" ht="12" customHeight="1">
      <c r="B7" s="128" t="s">
        <v>835</v>
      </c>
      <c r="C7" s="129"/>
      <c r="D7" s="132" t="s">
        <v>836</v>
      </c>
      <c r="E7" s="133"/>
      <c r="G7" s="128" t="s">
        <v>837</v>
      </c>
      <c r="H7" s="129"/>
      <c r="I7" s="132" t="s">
        <v>838</v>
      </c>
      <c r="J7" s="133"/>
      <c r="L7" s="128" t="s">
        <v>839</v>
      </c>
      <c r="M7" s="129"/>
      <c r="N7" s="132" t="s">
        <v>840</v>
      </c>
      <c r="O7" s="133"/>
      <c r="Q7" s="128" t="s">
        <v>841</v>
      </c>
      <c r="R7" s="129"/>
      <c r="S7" s="132" t="s">
        <v>842</v>
      </c>
      <c r="T7" s="133"/>
    </row>
    <row r="8" spans="2:20" ht="12" customHeight="1">
      <c r="B8" s="128"/>
      <c r="C8" s="129"/>
      <c r="D8" s="132"/>
      <c r="E8" s="133"/>
      <c r="G8" s="128"/>
      <c r="H8" s="129"/>
      <c r="I8" s="132"/>
      <c r="J8" s="133"/>
      <c r="L8" s="128"/>
      <c r="M8" s="129"/>
      <c r="N8" s="132"/>
      <c r="O8" s="133"/>
      <c r="Q8" s="128"/>
      <c r="R8" s="129"/>
      <c r="S8" s="132"/>
      <c r="T8" s="133"/>
    </row>
    <row r="9" spans="2:20" ht="12" customHeight="1">
      <c r="B9" s="128"/>
      <c r="C9" s="129"/>
      <c r="D9" s="132"/>
      <c r="E9" s="133"/>
      <c r="G9" s="128"/>
      <c r="H9" s="129"/>
      <c r="I9" s="132"/>
      <c r="J9" s="133"/>
      <c r="L9" s="128"/>
      <c r="M9" s="129"/>
      <c r="N9" s="132"/>
      <c r="O9" s="133"/>
      <c r="Q9" s="128"/>
      <c r="R9" s="129"/>
      <c r="S9" s="132"/>
      <c r="T9" s="133"/>
    </row>
    <row r="10" spans="2:20" ht="12" customHeight="1">
      <c r="B10" s="128"/>
      <c r="C10" s="129"/>
      <c r="D10" s="132"/>
      <c r="E10" s="133"/>
      <c r="G10" s="128"/>
      <c r="H10" s="129"/>
      <c r="I10" s="132"/>
      <c r="J10" s="133"/>
      <c r="L10" s="128"/>
      <c r="M10" s="129"/>
      <c r="N10" s="132"/>
      <c r="O10" s="133"/>
      <c r="Q10" s="128"/>
      <c r="R10" s="129"/>
      <c r="S10" s="132"/>
      <c r="T10" s="133"/>
    </row>
    <row r="11" spans="2:20" ht="12" customHeight="1">
      <c r="B11" s="128"/>
      <c r="C11" s="129"/>
      <c r="D11" s="132"/>
      <c r="E11" s="133"/>
      <c r="G11" s="128"/>
      <c r="H11" s="129"/>
      <c r="I11" s="132"/>
      <c r="J11" s="133"/>
      <c r="L11" s="128"/>
      <c r="M11" s="129"/>
      <c r="N11" s="132"/>
      <c r="O11" s="133"/>
      <c r="Q11" s="128"/>
      <c r="R11" s="129"/>
      <c r="S11" s="132"/>
      <c r="T11" s="133"/>
    </row>
    <row r="12" spans="2:20" ht="12" customHeight="1">
      <c r="B12" s="130"/>
      <c r="C12" s="131"/>
      <c r="D12" s="132"/>
      <c r="E12" s="133"/>
      <c r="G12" s="130"/>
      <c r="H12" s="131"/>
      <c r="I12" s="132"/>
      <c r="J12" s="133"/>
      <c r="L12" s="130"/>
      <c r="M12" s="131"/>
      <c r="N12" s="132"/>
      <c r="O12" s="133"/>
      <c r="Q12" s="130"/>
      <c r="R12" s="131"/>
      <c r="S12" s="132"/>
      <c r="T12" s="133"/>
    </row>
    <row r="13" spans="2:20" ht="12" customHeight="1">
      <c r="B13" s="11" t="s">
        <v>361</v>
      </c>
      <c r="C13" s="15">
        <v>100</v>
      </c>
      <c r="D13" s="134"/>
      <c r="E13" s="135"/>
      <c r="G13" s="11" t="s">
        <v>361</v>
      </c>
      <c r="H13" s="15">
        <v>300</v>
      </c>
      <c r="I13" s="134"/>
      <c r="J13" s="135"/>
      <c r="L13" s="11" t="s">
        <v>361</v>
      </c>
      <c r="M13" s="15">
        <v>200</v>
      </c>
      <c r="N13" s="134"/>
      <c r="O13" s="135"/>
      <c r="Q13" s="11" t="s">
        <v>361</v>
      </c>
      <c r="R13" s="15">
        <v>300</v>
      </c>
      <c r="S13" s="134"/>
      <c r="T13" s="135"/>
    </row>
    <row r="14" spans="2:20" ht="12" customHeight="1">
      <c r="B14" s="122"/>
      <c r="C14" s="123"/>
      <c r="D14" s="123"/>
      <c r="E14" s="124"/>
      <c r="G14" s="122" t="s">
        <v>843</v>
      </c>
      <c r="H14" s="123"/>
      <c r="I14" s="123"/>
      <c r="J14" s="124"/>
      <c r="L14" s="122"/>
      <c r="M14" s="123"/>
      <c r="N14" s="123"/>
      <c r="O14" s="124"/>
      <c r="Q14" s="122"/>
      <c r="R14" s="123"/>
      <c r="S14" s="123"/>
      <c r="T14" s="124"/>
    </row>
    <row r="15" spans="2:20" ht="12" customHeight="1">
      <c r="B15" s="125"/>
      <c r="C15" s="126"/>
      <c r="D15" s="126"/>
      <c r="E15" s="127"/>
      <c r="G15" s="125"/>
      <c r="H15" s="126"/>
      <c r="I15" s="126"/>
      <c r="J15" s="127"/>
      <c r="L15" s="125"/>
      <c r="M15" s="126"/>
      <c r="N15" s="126"/>
      <c r="O15" s="127"/>
      <c r="Q15" s="125"/>
      <c r="R15" s="126"/>
      <c r="S15" s="126"/>
      <c r="T15" s="127"/>
    </row>
    <row r="16" spans="2:20" ht="12" customHeight="1">
      <c r="B16" s="125"/>
      <c r="C16" s="126"/>
      <c r="D16" s="126"/>
      <c r="E16" s="127"/>
      <c r="G16" s="125"/>
      <c r="H16" s="126"/>
      <c r="I16" s="126"/>
      <c r="J16" s="127"/>
      <c r="L16" s="125"/>
      <c r="M16" s="126"/>
      <c r="N16" s="126"/>
      <c r="O16" s="127"/>
      <c r="Q16" s="125"/>
      <c r="R16" s="126"/>
      <c r="S16" s="126"/>
      <c r="T16" s="127"/>
    </row>
    <row r="17" spans="2:20" ht="12" customHeight="1">
      <c r="B17" s="125"/>
      <c r="C17" s="126"/>
      <c r="D17" s="126"/>
      <c r="E17" s="127"/>
      <c r="G17" s="125"/>
      <c r="H17" s="126"/>
      <c r="I17" s="126"/>
      <c r="J17" s="127"/>
      <c r="L17" s="125"/>
      <c r="M17" s="126"/>
      <c r="N17" s="126"/>
      <c r="O17" s="127"/>
      <c r="Q17" s="125"/>
      <c r="R17" s="126"/>
      <c r="S17" s="126"/>
      <c r="T17" s="127"/>
    </row>
    <row r="18" spans="2:20" ht="12" customHeight="1">
      <c r="B18" s="125"/>
      <c r="C18" s="126"/>
      <c r="D18" s="126"/>
      <c r="E18" s="127"/>
      <c r="G18" s="125"/>
      <c r="H18" s="126"/>
      <c r="I18" s="126"/>
      <c r="J18" s="127"/>
      <c r="L18" s="125"/>
      <c r="M18" s="126"/>
      <c r="N18" s="126"/>
      <c r="O18" s="127"/>
      <c r="Q18" s="125"/>
      <c r="R18" s="126"/>
      <c r="S18" s="126"/>
      <c r="T18" s="127"/>
    </row>
    <row r="19" spans="2:20" ht="12" customHeight="1">
      <c r="B19" s="125"/>
      <c r="C19" s="126"/>
      <c r="D19" s="126"/>
      <c r="E19" s="127"/>
      <c r="G19" s="125"/>
      <c r="H19" s="126"/>
      <c r="I19" s="126"/>
      <c r="J19" s="127"/>
      <c r="L19" s="125"/>
      <c r="M19" s="126"/>
      <c r="N19" s="126"/>
      <c r="O19" s="127"/>
      <c r="Q19" s="125"/>
      <c r="R19" s="126"/>
      <c r="S19" s="126"/>
      <c r="T19" s="127"/>
    </row>
    <row r="20" spans="2:20" ht="12" customHeight="1">
      <c r="B20" s="125"/>
      <c r="C20" s="126"/>
      <c r="D20" s="126"/>
      <c r="E20" s="127"/>
      <c r="G20" s="125"/>
      <c r="H20" s="126"/>
      <c r="I20" s="126"/>
      <c r="J20" s="127"/>
      <c r="L20" s="125"/>
      <c r="M20" s="126"/>
      <c r="N20" s="126"/>
      <c r="O20" s="127"/>
      <c r="Q20" s="125"/>
      <c r="R20" s="126"/>
      <c r="S20" s="126"/>
      <c r="T20" s="127"/>
    </row>
    <row r="21" spans="2:20" ht="12" customHeight="1">
      <c r="B21" s="125"/>
      <c r="C21" s="126"/>
      <c r="D21" s="126"/>
      <c r="E21" s="127"/>
      <c r="G21" s="125"/>
      <c r="H21" s="126"/>
      <c r="I21" s="126"/>
      <c r="J21" s="127"/>
      <c r="L21" s="125"/>
      <c r="M21" s="126"/>
      <c r="N21" s="126"/>
      <c r="O21" s="127"/>
      <c r="Q21" s="125"/>
      <c r="R21" s="126"/>
      <c r="S21" s="126"/>
      <c r="T21" s="127"/>
    </row>
    <row r="22" spans="2:20" ht="12" customHeight="1">
      <c r="B22" s="125"/>
      <c r="C22" s="126"/>
      <c r="D22" s="126"/>
      <c r="E22" s="127"/>
      <c r="G22" s="125"/>
      <c r="H22" s="126"/>
      <c r="I22" s="126"/>
      <c r="J22" s="127"/>
      <c r="L22" s="125"/>
      <c r="M22" s="126"/>
      <c r="N22" s="126"/>
      <c r="O22" s="127"/>
      <c r="Q22" s="125"/>
      <c r="R22" s="126"/>
      <c r="S22" s="126"/>
      <c r="T22" s="127"/>
    </row>
    <row r="23" spans="2:20" ht="12" customHeight="1">
      <c r="B23" s="125"/>
      <c r="C23" s="126"/>
      <c r="D23" s="126"/>
      <c r="E23" s="127"/>
      <c r="G23" s="125"/>
      <c r="H23" s="126"/>
      <c r="I23" s="126"/>
      <c r="J23" s="127"/>
      <c r="L23" s="125"/>
      <c r="M23" s="126"/>
      <c r="N23" s="126"/>
      <c r="O23" s="127"/>
      <c r="Q23" s="125"/>
      <c r="R23" s="126"/>
      <c r="S23" s="126"/>
      <c r="T23" s="127"/>
    </row>
    <row r="24" spans="2:20" ht="12" customHeight="1">
      <c r="B24" s="125"/>
      <c r="C24" s="126"/>
      <c r="D24" s="126"/>
      <c r="E24" s="127"/>
      <c r="G24" s="125"/>
      <c r="H24" s="126"/>
      <c r="I24" s="126"/>
      <c r="J24" s="127"/>
      <c r="L24" s="125"/>
      <c r="M24" s="126"/>
      <c r="N24" s="126"/>
      <c r="O24" s="127"/>
      <c r="Q24" s="125"/>
      <c r="R24" s="126"/>
      <c r="S24" s="126"/>
      <c r="T24" s="127"/>
    </row>
    <row r="25" spans="2:20" ht="12" customHeight="1">
      <c r="B25" s="119" t="s">
        <v>456</v>
      </c>
      <c r="C25" s="120"/>
      <c r="D25" s="120"/>
      <c r="E25" s="121"/>
      <c r="G25" s="119" t="s">
        <v>390</v>
      </c>
      <c r="H25" s="120"/>
      <c r="I25" s="120"/>
      <c r="J25" s="121"/>
      <c r="L25" s="119" t="s">
        <v>689</v>
      </c>
      <c r="M25" s="120"/>
      <c r="N25" s="120"/>
      <c r="O25" s="121"/>
      <c r="Q25" s="119" t="s">
        <v>844</v>
      </c>
      <c r="R25" s="120"/>
      <c r="S25" s="120"/>
      <c r="T25" s="121"/>
    </row>
    <row r="28" spans="2:20" ht="12" customHeight="1">
      <c r="B28" s="2" t="s">
        <v>343</v>
      </c>
      <c r="C28" s="16" t="s">
        <v>36</v>
      </c>
      <c r="D28" s="4" t="s">
        <v>344</v>
      </c>
      <c r="E28" s="5" t="s">
        <v>6</v>
      </c>
      <c r="G28" s="2" t="s">
        <v>343</v>
      </c>
      <c r="H28" s="16" t="s">
        <v>167</v>
      </c>
      <c r="I28" s="4" t="s">
        <v>344</v>
      </c>
      <c r="J28" s="5" t="s">
        <v>6</v>
      </c>
      <c r="L28" s="2" t="s">
        <v>343</v>
      </c>
      <c r="M28" s="16" t="s">
        <v>94</v>
      </c>
      <c r="N28" s="4" t="s">
        <v>344</v>
      </c>
      <c r="O28" s="5" t="s">
        <v>6</v>
      </c>
      <c r="Q28" s="2" t="s">
        <v>343</v>
      </c>
      <c r="R28" s="16" t="s">
        <v>130</v>
      </c>
      <c r="S28" s="4" t="s">
        <v>344</v>
      </c>
      <c r="T28" s="5" t="s">
        <v>6</v>
      </c>
    </row>
    <row r="29" spans="2:20" ht="12" customHeight="1">
      <c r="B29" s="6" t="s">
        <v>345</v>
      </c>
      <c r="C29" s="7" t="str">
        <f>LOOKUP(E29,{0,150,300,450,600,750,900;"0","1","2","3","4","5","6"})</f>
        <v>1</v>
      </c>
      <c r="D29" s="8" t="s">
        <v>346</v>
      </c>
      <c r="E29" s="9">
        <v>150</v>
      </c>
      <c r="G29" s="6" t="s">
        <v>345</v>
      </c>
      <c r="H29" s="7" t="str">
        <f>LOOKUP(J29,{0,150,300,450,600,750,900;"0","1","2","3","4","5","6"})</f>
        <v>2</v>
      </c>
      <c r="I29" s="8" t="s">
        <v>346</v>
      </c>
      <c r="J29" s="9">
        <v>300</v>
      </c>
      <c r="L29" s="6" t="s">
        <v>345</v>
      </c>
      <c r="M29" s="7" t="str">
        <f>LOOKUP(O29,{0,150,300,450,600,750,900;"0","1","2","3","4","5","6"})</f>
        <v>3</v>
      </c>
      <c r="N29" s="8" t="s">
        <v>346</v>
      </c>
      <c r="O29" s="9">
        <v>450</v>
      </c>
      <c r="Q29" s="6" t="s">
        <v>345</v>
      </c>
      <c r="R29" s="7" t="str">
        <f>LOOKUP(T29,{0,150,300,450,600,750,900;"0","1","2","3","4","5","6"})</f>
        <v>5</v>
      </c>
      <c r="S29" s="8" t="s">
        <v>346</v>
      </c>
      <c r="T29" s="9">
        <v>750</v>
      </c>
    </row>
    <row r="30" spans="2:20" ht="12" customHeight="1">
      <c r="B30" s="6" t="s">
        <v>347</v>
      </c>
      <c r="C30" s="7" t="str">
        <f>LOOKUP(C31,{0,201,401,601,901,1201,1501;"黑色","绿色","蓝色","紫色","红色","橙色","金色"})</f>
        <v>绿色</v>
      </c>
      <c r="D30" s="8" t="s">
        <v>348</v>
      </c>
      <c r="E30" s="10">
        <v>1</v>
      </c>
      <c r="G30" s="6" t="s">
        <v>347</v>
      </c>
      <c r="H30" s="7" t="str">
        <f>LOOKUP(H31,{0,201,401,601,901,1201,1501;"黑色","绿色","蓝色","紫色","红色","橙色","金色"})</f>
        <v>紫色</v>
      </c>
      <c r="I30" s="8" t="s">
        <v>348</v>
      </c>
      <c r="J30" s="10">
        <v>5</v>
      </c>
      <c r="L30" s="6" t="s">
        <v>347</v>
      </c>
      <c r="M30" s="7" t="str">
        <f>LOOKUP(M31,{0,201,401,601,901,1201,1501;"黑色","绿色","蓝色","紫色","红色","橙色","金色"})</f>
        <v>蓝色</v>
      </c>
      <c r="N30" s="8" t="s">
        <v>348</v>
      </c>
      <c r="O30" s="10">
        <v>1</v>
      </c>
      <c r="Q30" s="6" t="s">
        <v>347</v>
      </c>
      <c r="R30" s="7" t="str">
        <f>LOOKUP(R31,{0,201,401,601,901,1201,1501;"黑色","绿色","蓝色","紫色","红色","橙色","金色"})</f>
        <v>紫色</v>
      </c>
      <c r="S30" s="8" t="s">
        <v>348</v>
      </c>
      <c r="T30" s="10">
        <v>60</v>
      </c>
    </row>
    <row r="31" spans="2:20" ht="12" customHeight="1">
      <c r="B31" s="6" t="s">
        <v>349</v>
      </c>
      <c r="C31" s="7">
        <f>C39+E29</f>
        <v>250</v>
      </c>
      <c r="D31" s="8" t="s">
        <v>350</v>
      </c>
      <c r="E31" s="10">
        <v>3</v>
      </c>
      <c r="G31" s="6" t="s">
        <v>349</v>
      </c>
      <c r="H31" s="7">
        <f>H39+J29</f>
        <v>900</v>
      </c>
      <c r="I31" s="8" t="s">
        <v>350</v>
      </c>
      <c r="J31" s="10">
        <v>4</v>
      </c>
      <c r="L31" s="6" t="s">
        <v>349</v>
      </c>
      <c r="M31" s="7">
        <f>M39+O29</f>
        <v>450</v>
      </c>
      <c r="N31" s="8" t="s">
        <v>350</v>
      </c>
      <c r="O31" s="10">
        <v>2</v>
      </c>
      <c r="Q31" s="6" t="s">
        <v>349</v>
      </c>
      <c r="R31" s="7">
        <f>R39+T29</f>
        <v>750</v>
      </c>
      <c r="S31" s="8" t="s">
        <v>350</v>
      </c>
      <c r="T31" s="10">
        <v>12</v>
      </c>
    </row>
    <row r="32" spans="2:20" ht="12" customHeight="1">
      <c r="B32" s="11" t="s">
        <v>351</v>
      </c>
      <c r="C32" s="12">
        <f>C31*20</f>
        <v>5000</v>
      </c>
      <c r="D32" s="13" t="s">
        <v>352</v>
      </c>
      <c r="E32" s="14">
        <f>C31</f>
        <v>250</v>
      </c>
      <c r="G32" s="11" t="s">
        <v>351</v>
      </c>
      <c r="H32" s="12">
        <f>H31*20</f>
        <v>18000</v>
      </c>
      <c r="I32" s="13" t="s">
        <v>352</v>
      </c>
      <c r="J32" s="14">
        <f>H31</f>
        <v>900</v>
      </c>
      <c r="L32" s="11" t="s">
        <v>351</v>
      </c>
      <c r="M32" s="12">
        <f>M31*20</f>
        <v>9000</v>
      </c>
      <c r="N32" s="13" t="s">
        <v>352</v>
      </c>
      <c r="O32" s="14">
        <f>M31</f>
        <v>450</v>
      </c>
      <c r="Q32" s="11" t="s">
        <v>351</v>
      </c>
      <c r="R32" s="12">
        <f>R31*20</f>
        <v>15000</v>
      </c>
      <c r="S32" s="13" t="s">
        <v>352</v>
      </c>
      <c r="T32" s="14">
        <f>R31</f>
        <v>750</v>
      </c>
    </row>
    <row r="33" spans="2:20" ht="12" customHeight="1">
      <c r="B33" s="128" t="s">
        <v>845</v>
      </c>
      <c r="C33" s="129"/>
      <c r="D33" s="132" t="s">
        <v>846</v>
      </c>
      <c r="E33" s="133"/>
      <c r="G33" s="128" t="s">
        <v>847</v>
      </c>
      <c r="H33" s="129"/>
      <c r="I33" s="132" t="s">
        <v>848</v>
      </c>
      <c r="J33" s="133"/>
      <c r="L33" s="128" t="s">
        <v>357</v>
      </c>
      <c r="M33" s="129"/>
      <c r="N33" s="132" t="s">
        <v>381</v>
      </c>
      <c r="O33" s="133"/>
      <c r="Q33" s="128" t="s">
        <v>357</v>
      </c>
      <c r="R33" s="129"/>
      <c r="S33" s="132" t="s">
        <v>849</v>
      </c>
      <c r="T33" s="133"/>
    </row>
    <row r="34" spans="2:20" ht="12" customHeight="1">
      <c r="B34" s="128"/>
      <c r="C34" s="129"/>
      <c r="D34" s="132"/>
      <c r="E34" s="133"/>
      <c r="G34" s="128"/>
      <c r="H34" s="129"/>
      <c r="I34" s="132"/>
      <c r="J34" s="133"/>
      <c r="L34" s="128"/>
      <c r="M34" s="129"/>
      <c r="N34" s="132"/>
      <c r="O34" s="133"/>
      <c r="Q34" s="128"/>
      <c r="R34" s="129"/>
      <c r="S34" s="132"/>
      <c r="T34" s="133"/>
    </row>
    <row r="35" spans="2:20" ht="12" customHeight="1">
      <c r="B35" s="128"/>
      <c r="C35" s="129"/>
      <c r="D35" s="132"/>
      <c r="E35" s="133"/>
      <c r="G35" s="128"/>
      <c r="H35" s="129"/>
      <c r="I35" s="132"/>
      <c r="J35" s="133"/>
      <c r="L35" s="128"/>
      <c r="M35" s="129"/>
      <c r="N35" s="132"/>
      <c r="O35" s="133"/>
      <c r="Q35" s="128"/>
      <c r="R35" s="129"/>
      <c r="S35" s="132"/>
      <c r="T35" s="133"/>
    </row>
    <row r="36" spans="2:20" ht="12" customHeight="1">
      <c r="B36" s="128"/>
      <c r="C36" s="129"/>
      <c r="D36" s="132"/>
      <c r="E36" s="133"/>
      <c r="G36" s="128"/>
      <c r="H36" s="129"/>
      <c r="I36" s="132"/>
      <c r="J36" s="133"/>
      <c r="L36" s="128"/>
      <c r="M36" s="129"/>
      <c r="N36" s="132"/>
      <c r="O36" s="133"/>
      <c r="Q36" s="128"/>
      <c r="R36" s="129"/>
      <c r="S36" s="132"/>
      <c r="T36" s="133"/>
    </row>
    <row r="37" spans="2:20" ht="12" customHeight="1">
      <c r="B37" s="128"/>
      <c r="C37" s="129"/>
      <c r="D37" s="132"/>
      <c r="E37" s="133"/>
      <c r="G37" s="128"/>
      <c r="H37" s="129"/>
      <c r="I37" s="132"/>
      <c r="J37" s="133"/>
      <c r="L37" s="128"/>
      <c r="M37" s="129"/>
      <c r="N37" s="132"/>
      <c r="O37" s="133"/>
      <c r="Q37" s="128"/>
      <c r="R37" s="129"/>
      <c r="S37" s="132"/>
      <c r="T37" s="133"/>
    </row>
    <row r="38" spans="2:20" ht="12" customHeight="1">
      <c r="B38" s="130"/>
      <c r="C38" s="131"/>
      <c r="D38" s="132"/>
      <c r="E38" s="133"/>
      <c r="G38" s="130"/>
      <c r="H38" s="131"/>
      <c r="I38" s="132"/>
      <c r="J38" s="133"/>
      <c r="L38" s="130"/>
      <c r="M38" s="131"/>
      <c r="N38" s="132"/>
      <c r="O38" s="133"/>
      <c r="Q38" s="130"/>
      <c r="R38" s="131"/>
      <c r="S38" s="132"/>
      <c r="T38" s="133"/>
    </row>
    <row r="39" spans="2:20" ht="12" customHeight="1">
      <c r="B39" s="11" t="s">
        <v>361</v>
      </c>
      <c r="C39" s="15">
        <v>100</v>
      </c>
      <c r="D39" s="134"/>
      <c r="E39" s="135"/>
      <c r="G39" s="11" t="s">
        <v>361</v>
      </c>
      <c r="H39" s="15">
        <v>600</v>
      </c>
      <c r="I39" s="134"/>
      <c r="J39" s="135"/>
      <c r="L39" s="11" t="s">
        <v>361</v>
      </c>
      <c r="M39" s="15">
        <v>0</v>
      </c>
      <c r="N39" s="134"/>
      <c r="O39" s="135"/>
      <c r="Q39" s="11" t="s">
        <v>361</v>
      </c>
      <c r="R39" s="15">
        <v>0</v>
      </c>
      <c r="S39" s="134"/>
      <c r="T39" s="135"/>
    </row>
    <row r="40" spans="2:20" ht="12" customHeight="1">
      <c r="B40" s="122" t="s">
        <v>850</v>
      </c>
      <c r="C40" s="123"/>
      <c r="D40" s="123"/>
      <c r="E40" s="124"/>
      <c r="G40" s="122" t="s">
        <v>851</v>
      </c>
      <c r="H40" s="123"/>
      <c r="I40" s="123"/>
      <c r="J40" s="124"/>
      <c r="L40" s="122" t="s">
        <v>852</v>
      </c>
      <c r="M40" s="123"/>
      <c r="N40" s="123"/>
      <c r="O40" s="124"/>
      <c r="Q40" s="122"/>
      <c r="R40" s="123"/>
      <c r="S40" s="123"/>
      <c r="T40" s="124"/>
    </row>
    <row r="41" spans="2:20" ht="12" customHeight="1">
      <c r="B41" s="125"/>
      <c r="C41" s="126"/>
      <c r="D41" s="126"/>
      <c r="E41" s="127"/>
      <c r="G41" s="125"/>
      <c r="H41" s="126"/>
      <c r="I41" s="126"/>
      <c r="J41" s="127"/>
      <c r="L41" s="125"/>
      <c r="M41" s="126"/>
      <c r="N41" s="126"/>
      <c r="O41" s="127"/>
      <c r="Q41" s="125"/>
      <c r="R41" s="126"/>
      <c r="S41" s="126"/>
      <c r="T41" s="127"/>
    </row>
    <row r="42" spans="2:20" ht="12" customHeight="1">
      <c r="B42" s="125"/>
      <c r="C42" s="126"/>
      <c r="D42" s="126"/>
      <c r="E42" s="127"/>
      <c r="G42" s="125"/>
      <c r="H42" s="126"/>
      <c r="I42" s="126"/>
      <c r="J42" s="127"/>
      <c r="L42" s="125"/>
      <c r="M42" s="126"/>
      <c r="N42" s="126"/>
      <c r="O42" s="127"/>
      <c r="Q42" s="125"/>
      <c r="R42" s="126"/>
      <c r="S42" s="126"/>
      <c r="T42" s="127"/>
    </row>
    <row r="43" spans="2:20" ht="12" customHeight="1">
      <c r="B43" s="125"/>
      <c r="C43" s="126"/>
      <c r="D43" s="126"/>
      <c r="E43" s="127"/>
      <c r="G43" s="125"/>
      <c r="H43" s="126"/>
      <c r="I43" s="126"/>
      <c r="J43" s="127"/>
      <c r="L43" s="125"/>
      <c r="M43" s="126"/>
      <c r="N43" s="126"/>
      <c r="O43" s="127"/>
      <c r="Q43" s="125"/>
      <c r="R43" s="126"/>
      <c r="S43" s="126"/>
      <c r="T43" s="127"/>
    </row>
    <row r="44" spans="2:20" ht="12" customHeight="1">
      <c r="B44" s="125"/>
      <c r="C44" s="126"/>
      <c r="D44" s="126"/>
      <c r="E44" s="127"/>
      <c r="G44" s="125"/>
      <c r="H44" s="126"/>
      <c r="I44" s="126"/>
      <c r="J44" s="127"/>
      <c r="L44" s="125"/>
      <c r="M44" s="126"/>
      <c r="N44" s="126"/>
      <c r="O44" s="127"/>
      <c r="Q44" s="125"/>
      <c r="R44" s="126"/>
      <c r="S44" s="126"/>
      <c r="T44" s="127"/>
    </row>
    <row r="45" spans="2:20" ht="12" customHeight="1">
      <c r="B45" s="125"/>
      <c r="C45" s="126"/>
      <c r="D45" s="126"/>
      <c r="E45" s="127"/>
      <c r="G45" s="125"/>
      <c r="H45" s="126"/>
      <c r="I45" s="126"/>
      <c r="J45" s="127"/>
      <c r="L45" s="125"/>
      <c r="M45" s="126"/>
      <c r="N45" s="126"/>
      <c r="O45" s="127"/>
      <c r="Q45" s="125"/>
      <c r="R45" s="126"/>
      <c r="S45" s="126"/>
      <c r="T45" s="127"/>
    </row>
    <row r="46" spans="2:20" ht="12" customHeight="1">
      <c r="B46" s="125"/>
      <c r="C46" s="126"/>
      <c r="D46" s="126"/>
      <c r="E46" s="127"/>
      <c r="G46" s="125"/>
      <c r="H46" s="126"/>
      <c r="I46" s="126"/>
      <c r="J46" s="127"/>
      <c r="L46" s="125"/>
      <c r="M46" s="126"/>
      <c r="N46" s="126"/>
      <c r="O46" s="127"/>
      <c r="Q46" s="125"/>
      <c r="R46" s="126"/>
      <c r="S46" s="126"/>
      <c r="T46" s="127"/>
    </row>
    <row r="47" spans="2:20" ht="12" customHeight="1">
      <c r="B47" s="125"/>
      <c r="C47" s="126"/>
      <c r="D47" s="126"/>
      <c r="E47" s="127"/>
      <c r="G47" s="125"/>
      <c r="H47" s="126"/>
      <c r="I47" s="126"/>
      <c r="J47" s="127"/>
      <c r="L47" s="125"/>
      <c r="M47" s="126"/>
      <c r="N47" s="126"/>
      <c r="O47" s="127"/>
      <c r="Q47" s="125"/>
      <c r="R47" s="126"/>
      <c r="S47" s="126"/>
      <c r="T47" s="127"/>
    </row>
    <row r="48" spans="2:20" ht="12" customHeight="1">
      <c r="B48" s="125"/>
      <c r="C48" s="126"/>
      <c r="D48" s="126"/>
      <c r="E48" s="127"/>
      <c r="G48" s="125"/>
      <c r="H48" s="126"/>
      <c r="I48" s="126"/>
      <c r="J48" s="127"/>
      <c r="L48" s="125"/>
      <c r="M48" s="126"/>
      <c r="N48" s="126"/>
      <c r="O48" s="127"/>
      <c r="Q48" s="125"/>
      <c r="R48" s="126"/>
      <c r="S48" s="126"/>
      <c r="T48" s="127"/>
    </row>
    <row r="49" spans="2:20" ht="12" customHeight="1">
      <c r="B49" s="125"/>
      <c r="C49" s="126"/>
      <c r="D49" s="126"/>
      <c r="E49" s="127"/>
      <c r="G49" s="125"/>
      <c r="H49" s="126"/>
      <c r="I49" s="126"/>
      <c r="J49" s="127"/>
      <c r="L49" s="125"/>
      <c r="M49" s="126"/>
      <c r="N49" s="126"/>
      <c r="O49" s="127"/>
      <c r="Q49" s="125"/>
      <c r="R49" s="126"/>
      <c r="S49" s="126"/>
      <c r="T49" s="127"/>
    </row>
    <row r="50" spans="2:20" ht="12" customHeight="1">
      <c r="B50" s="125"/>
      <c r="C50" s="126"/>
      <c r="D50" s="126"/>
      <c r="E50" s="127"/>
      <c r="G50" s="125"/>
      <c r="H50" s="126"/>
      <c r="I50" s="126"/>
      <c r="J50" s="127"/>
      <c r="L50" s="125"/>
      <c r="M50" s="126"/>
      <c r="N50" s="126"/>
      <c r="O50" s="127"/>
      <c r="Q50" s="125"/>
      <c r="R50" s="126"/>
      <c r="S50" s="126"/>
      <c r="T50" s="127"/>
    </row>
    <row r="51" spans="2:20" ht="12" customHeight="1">
      <c r="B51" s="119" t="s">
        <v>378</v>
      </c>
      <c r="C51" s="120"/>
      <c r="D51" s="120"/>
      <c r="E51" s="121"/>
      <c r="G51" s="119" t="s">
        <v>405</v>
      </c>
      <c r="H51" s="120"/>
      <c r="I51" s="120"/>
      <c r="J51" s="121"/>
      <c r="L51" s="119" t="s">
        <v>391</v>
      </c>
      <c r="M51" s="120"/>
      <c r="N51" s="120"/>
      <c r="O51" s="121"/>
      <c r="Q51" s="119" t="s">
        <v>853</v>
      </c>
      <c r="R51" s="120"/>
      <c r="S51" s="120"/>
      <c r="T51" s="121"/>
    </row>
    <row r="54" spans="2:20" ht="12" customHeight="1">
      <c r="B54" s="2" t="s">
        <v>343</v>
      </c>
      <c r="C54" s="16" t="s">
        <v>187</v>
      </c>
      <c r="D54" s="4" t="s">
        <v>344</v>
      </c>
      <c r="E54" s="5" t="s">
        <v>6</v>
      </c>
      <c r="G54" s="2" t="s">
        <v>343</v>
      </c>
      <c r="H54" s="16" t="s">
        <v>146</v>
      </c>
      <c r="I54" s="4" t="s">
        <v>344</v>
      </c>
      <c r="J54" s="5" t="s">
        <v>6</v>
      </c>
      <c r="L54" s="2" t="s">
        <v>343</v>
      </c>
      <c r="M54" s="16" t="s">
        <v>174</v>
      </c>
      <c r="N54" s="4" t="s">
        <v>344</v>
      </c>
      <c r="O54" s="5" t="s">
        <v>6</v>
      </c>
      <c r="Q54" s="2" t="s">
        <v>343</v>
      </c>
      <c r="R54" s="16" t="s">
        <v>138</v>
      </c>
      <c r="S54" s="4" t="s">
        <v>344</v>
      </c>
      <c r="T54" s="5" t="s">
        <v>6</v>
      </c>
    </row>
    <row r="55" spans="2:20" ht="12" customHeight="1">
      <c r="B55" s="6" t="s">
        <v>345</v>
      </c>
      <c r="C55" s="7" t="str">
        <f>LOOKUP(E55,{0,150,300,450,600,750,900;"0","1","2","3","4","5","6"})</f>
        <v>1</v>
      </c>
      <c r="D55" s="8" t="s">
        <v>346</v>
      </c>
      <c r="E55" s="9">
        <v>150</v>
      </c>
      <c r="G55" s="6" t="s">
        <v>345</v>
      </c>
      <c r="H55" s="7" t="str">
        <f>LOOKUP(J55,{0,150,300,450,600,750,900;"0","1","2","3","4","5","6"})</f>
        <v>4</v>
      </c>
      <c r="I55" s="8" t="s">
        <v>346</v>
      </c>
      <c r="J55" s="9">
        <v>600</v>
      </c>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红色</v>
      </c>
      <c r="D56" s="8" t="s">
        <v>348</v>
      </c>
      <c r="E56" s="10">
        <v>50</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50</v>
      </c>
      <c r="Q56" s="6" t="s">
        <v>347</v>
      </c>
      <c r="R56" s="7" t="str">
        <f>LOOKUP(R57,{0,201,401,601,901,1201,1501;"黑色","绿色","蓝色","紫色","红色","橙色","金色"})</f>
        <v>紫色</v>
      </c>
      <c r="S56" s="8" t="s">
        <v>348</v>
      </c>
      <c r="T56" s="10">
        <v>8</v>
      </c>
    </row>
    <row r="57" spans="2:20" ht="12" customHeight="1">
      <c r="B57" s="6" t="s">
        <v>349</v>
      </c>
      <c r="C57" s="7">
        <f>C65+E55</f>
        <v>1000</v>
      </c>
      <c r="D57" s="8" t="s">
        <v>350</v>
      </c>
      <c r="E57" s="10">
        <v>5</v>
      </c>
      <c r="G57" s="6" t="s">
        <v>349</v>
      </c>
      <c r="H57" s="7">
        <f>H65+J55</f>
        <v>800</v>
      </c>
      <c r="I57" s="8" t="s">
        <v>350</v>
      </c>
      <c r="J57" s="10">
        <v>3</v>
      </c>
      <c r="L57" s="6" t="s">
        <v>349</v>
      </c>
      <c r="M57" s="7">
        <f>M65+O55</f>
        <v>900</v>
      </c>
      <c r="N57" s="8" t="s">
        <v>350</v>
      </c>
      <c r="O57" s="10">
        <v>6</v>
      </c>
      <c r="Q57" s="6" t="s">
        <v>349</v>
      </c>
      <c r="R57" s="7">
        <f>R65+T55</f>
        <v>750</v>
      </c>
      <c r="S57" s="8" t="s">
        <v>350</v>
      </c>
      <c r="T57" s="10">
        <v>5</v>
      </c>
    </row>
    <row r="58" spans="2:20" ht="12" customHeight="1">
      <c r="B58" s="11" t="s">
        <v>351</v>
      </c>
      <c r="C58" s="12">
        <f>C57*20</f>
        <v>20000</v>
      </c>
      <c r="D58" s="13" t="s">
        <v>352</v>
      </c>
      <c r="E58" s="14">
        <f>C57</f>
        <v>1000</v>
      </c>
      <c r="G58" s="11" t="s">
        <v>351</v>
      </c>
      <c r="H58" s="12">
        <f>H57*20</f>
        <v>16000</v>
      </c>
      <c r="I58" s="13" t="s">
        <v>352</v>
      </c>
      <c r="J58" s="14">
        <f>H57</f>
        <v>800</v>
      </c>
      <c r="L58" s="11" t="s">
        <v>351</v>
      </c>
      <c r="M58" s="12">
        <f>M57*20</f>
        <v>18000</v>
      </c>
      <c r="N58" s="13" t="s">
        <v>352</v>
      </c>
      <c r="O58" s="14">
        <f>M57</f>
        <v>900</v>
      </c>
      <c r="Q58" s="11" t="s">
        <v>351</v>
      </c>
      <c r="R58" s="12">
        <f>R57*20</f>
        <v>15000</v>
      </c>
      <c r="S58" s="13" t="s">
        <v>352</v>
      </c>
      <c r="T58" s="14">
        <f>R57</f>
        <v>750</v>
      </c>
    </row>
    <row r="59" spans="2:20" ht="12" customHeight="1">
      <c r="B59" s="128" t="s">
        <v>854</v>
      </c>
      <c r="C59" s="129"/>
      <c r="D59" s="132" t="s">
        <v>855</v>
      </c>
      <c r="E59" s="133"/>
      <c r="G59" s="128" t="s">
        <v>856</v>
      </c>
      <c r="H59" s="129"/>
      <c r="I59" s="132" t="s">
        <v>857</v>
      </c>
      <c r="J59" s="133"/>
      <c r="L59" s="128" t="s">
        <v>858</v>
      </c>
      <c r="M59" s="129"/>
      <c r="N59" s="132" t="s">
        <v>859</v>
      </c>
      <c r="O59" s="133"/>
      <c r="Q59" s="128" t="s">
        <v>860</v>
      </c>
      <c r="R59" s="129"/>
      <c r="S59" s="132" t="s">
        <v>861</v>
      </c>
      <c r="T59" s="133"/>
    </row>
    <row r="60" spans="2:20" ht="12" customHeight="1">
      <c r="B60" s="128"/>
      <c r="C60" s="129"/>
      <c r="D60" s="132"/>
      <c r="E60" s="133"/>
      <c r="G60" s="128"/>
      <c r="H60" s="129"/>
      <c r="I60" s="132"/>
      <c r="J60" s="133"/>
      <c r="L60" s="128"/>
      <c r="M60" s="129"/>
      <c r="N60" s="132"/>
      <c r="O60" s="133"/>
      <c r="Q60" s="128"/>
      <c r="R60" s="129"/>
      <c r="S60" s="132"/>
      <c r="T60" s="133"/>
    </row>
    <row r="61" spans="2:20" ht="12" customHeight="1">
      <c r="B61" s="128"/>
      <c r="C61" s="129"/>
      <c r="D61" s="132"/>
      <c r="E61" s="133"/>
      <c r="G61" s="128"/>
      <c r="H61" s="129"/>
      <c r="I61" s="132"/>
      <c r="J61" s="133"/>
      <c r="L61" s="128"/>
      <c r="M61" s="129"/>
      <c r="N61" s="132"/>
      <c r="O61" s="133"/>
      <c r="Q61" s="128"/>
      <c r="R61" s="129"/>
      <c r="S61" s="132"/>
      <c r="T61" s="133"/>
    </row>
    <row r="62" spans="2:20" ht="12" customHeight="1">
      <c r="B62" s="128"/>
      <c r="C62" s="129"/>
      <c r="D62" s="132"/>
      <c r="E62" s="133"/>
      <c r="G62" s="128"/>
      <c r="H62" s="129"/>
      <c r="I62" s="132"/>
      <c r="J62" s="133"/>
      <c r="L62" s="128"/>
      <c r="M62" s="129"/>
      <c r="N62" s="132"/>
      <c r="O62" s="133"/>
      <c r="Q62" s="128"/>
      <c r="R62" s="129"/>
      <c r="S62" s="132"/>
      <c r="T62" s="133"/>
    </row>
    <row r="63" spans="2:20" ht="12" customHeight="1">
      <c r="B63" s="128"/>
      <c r="C63" s="129"/>
      <c r="D63" s="132"/>
      <c r="E63" s="133"/>
      <c r="G63" s="128"/>
      <c r="H63" s="129"/>
      <c r="I63" s="132"/>
      <c r="J63" s="133"/>
      <c r="L63" s="128"/>
      <c r="M63" s="129"/>
      <c r="N63" s="132"/>
      <c r="O63" s="133"/>
      <c r="Q63" s="128"/>
      <c r="R63" s="129"/>
      <c r="S63" s="132"/>
      <c r="T63" s="133"/>
    </row>
    <row r="64" spans="2:20" ht="12" customHeight="1">
      <c r="B64" s="130"/>
      <c r="C64" s="131"/>
      <c r="D64" s="132"/>
      <c r="E64" s="133"/>
      <c r="G64" s="130"/>
      <c r="H64" s="131"/>
      <c r="I64" s="132"/>
      <c r="J64" s="133"/>
      <c r="L64" s="130"/>
      <c r="M64" s="131"/>
      <c r="N64" s="132"/>
      <c r="O64" s="133"/>
      <c r="Q64" s="130"/>
      <c r="R64" s="131"/>
      <c r="S64" s="132"/>
      <c r="T64" s="133"/>
    </row>
    <row r="65" spans="2:20" ht="12" customHeight="1">
      <c r="B65" s="11" t="s">
        <v>361</v>
      </c>
      <c r="C65" s="15">
        <v>850</v>
      </c>
      <c r="D65" s="134"/>
      <c r="E65" s="135"/>
      <c r="G65" s="11" t="s">
        <v>361</v>
      </c>
      <c r="H65" s="15">
        <v>200</v>
      </c>
      <c r="I65" s="134"/>
      <c r="J65" s="135"/>
      <c r="L65" s="11" t="s">
        <v>361</v>
      </c>
      <c r="M65" s="15">
        <v>600</v>
      </c>
      <c r="N65" s="134"/>
      <c r="O65" s="135"/>
      <c r="Q65" s="11" t="s">
        <v>361</v>
      </c>
      <c r="R65" s="15">
        <v>600</v>
      </c>
      <c r="S65" s="134"/>
      <c r="T65" s="135"/>
    </row>
    <row r="66" spans="2:20" ht="12" customHeight="1">
      <c r="B66" s="122" t="s">
        <v>862</v>
      </c>
      <c r="C66" s="123"/>
      <c r="D66" s="123"/>
      <c r="E66" s="124"/>
      <c r="G66" s="122" t="s">
        <v>863</v>
      </c>
      <c r="H66" s="123"/>
      <c r="I66" s="123"/>
      <c r="J66" s="124"/>
      <c r="L66" s="122" t="s">
        <v>864</v>
      </c>
      <c r="M66" s="123"/>
      <c r="N66" s="123"/>
      <c r="O66" s="124"/>
      <c r="Q66" s="122"/>
      <c r="R66" s="123"/>
      <c r="S66" s="123"/>
      <c r="T66" s="124"/>
    </row>
    <row r="67" spans="2:20" ht="12" customHeight="1">
      <c r="B67" s="125"/>
      <c r="C67" s="126"/>
      <c r="D67" s="126"/>
      <c r="E67" s="127"/>
      <c r="G67" s="125"/>
      <c r="H67" s="126"/>
      <c r="I67" s="126"/>
      <c r="J67" s="127"/>
      <c r="L67" s="125"/>
      <c r="M67" s="126"/>
      <c r="N67" s="126"/>
      <c r="O67" s="127"/>
      <c r="Q67" s="125"/>
      <c r="R67" s="126"/>
      <c r="S67" s="126"/>
      <c r="T67" s="127"/>
    </row>
    <row r="68" spans="2:20" ht="12" customHeight="1">
      <c r="B68" s="125"/>
      <c r="C68" s="126"/>
      <c r="D68" s="126"/>
      <c r="E68" s="127"/>
      <c r="G68" s="125"/>
      <c r="H68" s="126"/>
      <c r="I68" s="126"/>
      <c r="J68" s="127"/>
      <c r="L68" s="125"/>
      <c r="M68" s="126"/>
      <c r="N68" s="126"/>
      <c r="O68" s="127"/>
      <c r="Q68" s="125"/>
      <c r="R68" s="126"/>
      <c r="S68" s="126"/>
      <c r="T68" s="127"/>
    </row>
    <row r="69" spans="2:20" ht="12" customHeight="1">
      <c r="B69" s="125"/>
      <c r="C69" s="126"/>
      <c r="D69" s="126"/>
      <c r="E69" s="127"/>
      <c r="G69" s="125"/>
      <c r="H69" s="126"/>
      <c r="I69" s="126"/>
      <c r="J69" s="127"/>
      <c r="L69" s="125"/>
      <c r="M69" s="126"/>
      <c r="N69" s="126"/>
      <c r="O69" s="127"/>
      <c r="Q69" s="125"/>
      <c r="R69" s="126"/>
      <c r="S69" s="126"/>
      <c r="T69" s="127"/>
    </row>
    <row r="70" spans="2:20" ht="12" customHeight="1">
      <c r="B70" s="125"/>
      <c r="C70" s="126"/>
      <c r="D70" s="126"/>
      <c r="E70" s="127"/>
      <c r="G70" s="125"/>
      <c r="H70" s="126"/>
      <c r="I70" s="126"/>
      <c r="J70" s="127"/>
      <c r="L70" s="125"/>
      <c r="M70" s="126"/>
      <c r="N70" s="126"/>
      <c r="O70" s="127"/>
      <c r="Q70" s="125"/>
      <c r="R70" s="126"/>
      <c r="S70" s="126"/>
      <c r="T70" s="127"/>
    </row>
    <row r="71" spans="2:20" ht="12" customHeight="1">
      <c r="B71" s="125"/>
      <c r="C71" s="126"/>
      <c r="D71" s="126"/>
      <c r="E71" s="127"/>
      <c r="G71" s="125"/>
      <c r="H71" s="126"/>
      <c r="I71" s="126"/>
      <c r="J71" s="127"/>
      <c r="L71" s="125"/>
      <c r="M71" s="126"/>
      <c r="N71" s="126"/>
      <c r="O71" s="127"/>
      <c r="Q71" s="125"/>
      <c r="R71" s="126"/>
      <c r="S71" s="126"/>
      <c r="T71" s="127"/>
    </row>
    <row r="72" spans="2:20" ht="12" customHeight="1">
      <c r="B72" s="125"/>
      <c r="C72" s="126"/>
      <c r="D72" s="126"/>
      <c r="E72" s="127"/>
      <c r="G72" s="125"/>
      <c r="H72" s="126"/>
      <c r="I72" s="126"/>
      <c r="J72" s="127"/>
      <c r="L72" s="125"/>
      <c r="M72" s="126"/>
      <c r="N72" s="126"/>
      <c r="O72" s="127"/>
      <c r="Q72" s="125"/>
      <c r="R72" s="126"/>
      <c r="S72" s="126"/>
      <c r="T72" s="127"/>
    </row>
    <row r="73" spans="2:20" ht="12" customHeight="1">
      <c r="B73" s="125"/>
      <c r="C73" s="126"/>
      <c r="D73" s="126"/>
      <c r="E73" s="127"/>
      <c r="G73" s="125"/>
      <c r="H73" s="126"/>
      <c r="I73" s="126"/>
      <c r="J73" s="127"/>
      <c r="L73" s="125"/>
      <c r="M73" s="126"/>
      <c r="N73" s="126"/>
      <c r="O73" s="127"/>
      <c r="Q73" s="125"/>
      <c r="R73" s="126"/>
      <c r="S73" s="126"/>
      <c r="T73" s="127"/>
    </row>
    <row r="74" spans="2:20" ht="12" customHeight="1">
      <c r="B74" s="125"/>
      <c r="C74" s="126"/>
      <c r="D74" s="126"/>
      <c r="E74" s="127"/>
      <c r="G74" s="125"/>
      <c r="H74" s="126"/>
      <c r="I74" s="126"/>
      <c r="J74" s="127"/>
      <c r="L74" s="125"/>
      <c r="M74" s="126"/>
      <c r="N74" s="126"/>
      <c r="O74" s="127"/>
      <c r="Q74" s="125"/>
      <c r="R74" s="126"/>
      <c r="S74" s="126"/>
      <c r="T74" s="127"/>
    </row>
    <row r="75" spans="2:20" ht="12" customHeight="1">
      <c r="B75" s="125"/>
      <c r="C75" s="126"/>
      <c r="D75" s="126"/>
      <c r="E75" s="127"/>
      <c r="G75" s="125"/>
      <c r="H75" s="126"/>
      <c r="I75" s="126"/>
      <c r="J75" s="127"/>
      <c r="L75" s="125"/>
      <c r="M75" s="126"/>
      <c r="N75" s="126"/>
      <c r="O75" s="127"/>
      <c r="Q75" s="125"/>
      <c r="R75" s="126"/>
      <c r="S75" s="126"/>
      <c r="T75" s="127"/>
    </row>
    <row r="76" spans="2:20" ht="12" customHeight="1">
      <c r="B76" s="125"/>
      <c r="C76" s="126"/>
      <c r="D76" s="126"/>
      <c r="E76" s="127"/>
      <c r="G76" s="125"/>
      <c r="H76" s="126"/>
      <c r="I76" s="126"/>
      <c r="J76" s="127"/>
      <c r="L76" s="125"/>
      <c r="M76" s="126"/>
      <c r="N76" s="126"/>
      <c r="O76" s="127"/>
      <c r="Q76" s="125"/>
      <c r="R76" s="126"/>
      <c r="S76" s="126"/>
      <c r="T76" s="127"/>
    </row>
    <row r="77" spans="2:20" ht="12" customHeight="1">
      <c r="B77" s="119" t="s">
        <v>365</v>
      </c>
      <c r="C77" s="120"/>
      <c r="D77" s="120"/>
      <c r="E77" s="121"/>
      <c r="G77" s="119" t="s">
        <v>701</v>
      </c>
      <c r="H77" s="120"/>
      <c r="I77" s="120"/>
      <c r="J77" s="121"/>
      <c r="L77" s="119" t="s">
        <v>406</v>
      </c>
      <c r="M77" s="120"/>
      <c r="N77" s="120"/>
      <c r="O77" s="121"/>
      <c r="Q77" s="119" t="s">
        <v>377</v>
      </c>
      <c r="R77" s="120"/>
      <c r="S77" s="120"/>
      <c r="T77" s="121"/>
    </row>
    <row r="80" spans="2:20" ht="12" customHeight="1">
      <c r="B80" s="2" t="s">
        <v>343</v>
      </c>
      <c r="C80" s="16" t="s">
        <v>181</v>
      </c>
      <c r="D80" s="4" t="s">
        <v>344</v>
      </c>
      <c r="E80" s="5" t="s">
        <v>6</v>
      </c>
      <c r="G80" s="2" t="s">
        <v>343</v>
      </c>
      <c r="H80" s="16" t="s">
        <v>199</v>
      </c>
      <c r="I80" s="4" t="s">
        <v>344</v>
      </c>
      <c r="J80" s="5" t="s">
        <v>6</v>
      </c>
      <c r="L80" s="2" t="s">
        <v>343</v>
      </c>
      <c r="M80" s="16" t="s">
        <v>211</v>
      </c>
      <c r="N80" s="4" t="s">
        <v>344</v>
      </c>
      <c r="O80" s="5" t="s">
        <v>6</v>
      </c>
      <c r="Q80" s="2" t="s">
        <v>343</v>
      </c>
      <c r="R80" s="16" t="s">
        <v>227</v>
      </c>
      <c r="S80" s="4" t="s">
        <v>344</v>
      </c>
      <c r="T80" s="5" t="s">
        <v>6</v>
      </c>
    </row>
    <row r="81" spans="2:20" ht="12" customHeight="1">
      <c r="B81" s="6" t="s">
        <v>345</v>
      </c>
      <c r="C81" s="7" t="str">
        <f>LOOKUP(E81,{0,150,300,450,600,750,900;"0","1","2","3","4","5","6"})</f>
        <v>2</v>
      </c>
      <c r="D81" s="8" t="s">
        <v>346</v>
      </c>
      <c r="E81" s="9">
        <v>300</v>
      </c>
      <c r="G81" s="6" t="s">
        <v>345</v>
      </c>
      <c r="H81" s="7" t="str">
        <f>LOOKUP(J81,{0,150,300,450,600,750,900;"0","1","2","3","4","5","6"})</f>
        <v>3</v>
      </c>
      <c r="I81" s="8" t="s">
        <v>346</v>
      </c>
      <c r="J81" s="9">
        <v>450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10</v>
      </c>
      <c r="G82" s="6" t="s">
        <v>347</v>
      </c>
      <c r="H82" s="7" t="str">
        <f>LOOKUP(H83,{0,201,401,601,901,1201,1501;"黑色","绿色","蓝色","紫色","红色","橙色","金色"})</f>
        <v>橙色</v>
      </c>
      <c r="I82" s="8" t="s">
        <v>348</v>
      </c>
      <c r="J82" s="10">
        <v>10</v>
      </c>
      <c r="L82" s="6" t="s">
        <v>347</v>
      </c>
      <c r="M82" s="21" t="str">
        <f>LOOKUP(M83,{0,201,401,601,901,1201,1501;"黑色","绿色","蓝色","紫色","红色","橙色","金色"})</f>
        <v>金色</v>
      </c>
      <c r="N82" s="8" t="s">
        <v>348</v>
      </c>
      <c r="O82" s="10">
        <v>1</v>
      </c>
      <c r="Q82" s="6" t="s">
        <v>347</v>
      </c>
      <c r="R82" s="21" t="str">
        <f>LOOKUP(R83,{0,201,401,601,901,1201,1501;"黑色","绿色","蓝色","紫色","红色","橙色","金色"})</f>
        <v>金色</v>
      </c>
      <c r="S82" s="8" t="s">
        <v>348</v>
      </c>
      <c r="T82" s="10">
        <v>1</v>
      </c>
    </row>
    <row r="83" spans="2:20" ht="12" customHeight="1">
      <c r="B83" s="6" t="s">
        <v>349</v>
      </c>
      <c r="C83" s="7">
        <f>C91+E81</f>
        <v>900</v>
      </c>
      <c r="D83" s="8" t="s">
        <v>350</v>
      </c>
      <c r="E83" s="10">
        <v>3</v>
      </c>
      <c r="G83" s="6" t="s">
        <v>349</v>
      </c>
      <c r="H83" s="7">
        <f>H91+J81</f>
        <v>1350</v>
      </c>
      <c r="I83" s="8" t="s">
        <v>350</v>
      </c>
      <c r="J83" s="10">
        <v>5</v>
      </c>
      <c r="L83" s="6" t="s">
        <v>349</v>
      </c>
      <c r="M83" s="7">
        <f>M91+O81</f>
        <v>1800</v>
      </c>
      <c r="N83" s="8" t="s">
        <v>350</v>
      </c>
      <c r="O83" s="10">
        <v>1</v>
      </c>
      <c r="Q83" s="6" t="s">
        <v>349</v>
      </c>
      <c r="R83" s="7">
        <f>R91+T81</f>
        <v>3900</v>
      </c>
      <c r="S83" s="8" t="s">
        <v>350</v>
      </c>
      <c r="T83" s="10">
        <v>3</v>
      </c>
    </row>
    <row r="84" spans="2:20" ht="12" customHeight="1">
      <c r="B84" s="11" t="s">
        <v>351</v>
      </c>
      <c r="C84" s="12">
        <f>C83*20</f>
        <v>18000</v>
      </c>
      <c r="D84" s="13" t="s">
        <v>352</v>
      </c>
      <c r="E84" s="14">
        <f>C83</f>
        <v>900</v>
      </c>
      <c r="G84" s="11" t="s">
        <v>351</v>
      </c>
      <c r="H84" s="12">
        <f>H83*20</f>
        <v>27000</v>
      </c>
      <c r="I84" s="13" t="s">
        <v>352</v>
      </c>
      <c r="J84" s="14">
        <f>H83</f>
        <v>1350</v>
      </c>
      <c r="L84" s="11" t="s">
        <v>351</v>
      </c>
      <c r="M84" s="12">
        <f>M83*20</f>
        <v>36000</v>
      </c>
      <c r="N84" s="13" t="s">
        <v>352</v>
      </c>
      <c r="O84" s="14">
        <f>M83</f>
        <v>1800</v>
      </c>
      <c r="Q84" s="11" t="s">
        <v>351</v>
      </c>
      <c r="R84" s="12">
        <f>R83*20</f>
        <v>78000</v>
      </c>
      <c r="S84" s="13" t="s">
        <v>352</v>
      </c>
      <c r="T84" s="14">
        <f>R83</f>
        <v>3900</v>
      </c>
    </row>
    <row r="85" spans="2:20" ht="12" customHeight="1">
      <c r="B85" s="128" t="s">
        <v>865</v>
      </c>
      <c r="C85" s="129"/>
      <c r="D85" s="132" t="s">
        <v>866</v>
      </c>
      <c r="E85" s="133"/>
      <c r="G85" s="128" t="s">
        <v>867</v>
      </c>
      <c r="H85" s="129"/>
      <c r="I85" s="132" t="s">
        <v>868</v>
      </c>
      <c r="J85" s="133"/>
      <c r="L85" s="128" t="s">
        <v>869</v>
      </c>
      <c r="M85" s="129"/>
      <c r="N85" s="132" t="s">
        <v>870</v>
      </c>
      <c r="O85" s="133"/>
      <c r="Q85" s="128" t="s">
        <v>871</v>
      </c>
      <c r="R85" s="129"/>
      <c r="S85" s="132" t="s">
        <v>872</v>
      </c>
      <c r="T85" s="133"/>
    </row>
    <row r="86" spans="2:20" ht="12" customHeight="1">
      <c r="B86" s="128"/>
      <c r="C86" s="129"/>
      <c r="D86" s="132"/>
      <c r="E86" s="133"/>
      <c r="G86" s="128"/>
      <c r="H86" s="129"/>
      <c r="I86" s="132"/>
      <c r="J86" s="133"/>
      <c r="L86" s="128"/>
      <c r="M86" s="129"/>
      <c r="N86" s="132"/>
      <c r="O86" s="133"/>
      <c r="Q86" s="128"/>
      <c r="R86" s="129"/>
      <c r="S86" s="132"/>
      <c r="T86" s="133"/>
    </row>
    <row r="87" spans="2:20" ht="12" customHeight="1">
      <c r="B87" s="128"/>
      <c r="C87" s="129"/>
      <c r="D87" s="132"/>
      <c r="E87" s="133"/>
      <c r="G87" s="128"/>
      <c r="H87" s="129"/>
      <c r="I87" s="132"/>
      <c r="J87" s="133"/>
      <c r="L87" s="128"/>
      <c r="M87" s="129"/>
      <c r="N87" s="132"/>
      <c r="O87" s="133"/>
      <c r="Q87" s="128"/>
      <c r="R87" s="129"/>
      <c r="S87" s="132"/>
      <c r="T87" s="133"/>
    </row>
    <row r="88" spans="2:20" ht="12" customHeight="1">
      <c r="B88" s="128"/>
      <c r="C88" s="129"/>
      <c r="D88" s="132"/>
      <c r="E88" s="133"/>
      <c r="G88" s="128"/>
      <c r="H88" s="129"/>
      <c r="I88" s="132"/>
      <c r="J88" s="133"/>
      <c r="L88" s="128"/>
      <c r="M88" s="129"/>
      <c r="N88" s="132"/>
      <c r="O88" s="133"/>
      <c r="Q88" s="128"/>
      <c r="R88" s="129"/>
      <c r="S88" s="132"/>
      <c r="T88" s="133"/>
    </row>
    <row r="89" spans="2:20" ht="12" customHeight="1">
      <c r="B89" s="128"/>
      <c r="C89" s="129"/>
      <c r="D89" s="132"/>
      <c r="E89" s="133"/>
      <c r="G89" s="128"/>
      <c r="H89" s="129"/>
      <c r="I89" s="132"/>
      <c r="J89" s="133"/>
      <c r="L89" s="128"/>
      <c r="M89" s="129"/>
      <c r="N89" s="132"/>
      <c r="O89" s="133"/>
      <c r="Q89" s="128"/>
      <c r="R89" s="129"/>
      <c r="S89" s="132"/>
      <c r="T89" s="133"/>
    </row>
    <row r="90" spans="2:20" ht="12" customHeight="1">
      <c r="B90" s="130"/>
      <c r="C90" s="131"/>
      <c r="D90" s="132"/>
      <c r="E90" s="133"/>
      <c r="G90" s="130"/>
      <c r="H90" s="131"/>
      <c r="I90" s="132"/>
      <c r="J90" s="133"/>
      <c r="L90" s="130"/>
      <c r="M90" s="131"/>
      <c r="N90" s="132"/>
      <c r="O90" s="133"/>
      <c r="Q90" s="130"/>
      <c r="R90" s="131"/>
      <c r="S90" s="132"/>
      <c r="T90" s="133"/>
    </row>
    <row r="91" spans="2:20" ht="12" customHeight="1">
      <c r="B91" s="11" t="s">
        <v>361</v>
      </c>
      <c r="C91" s="15">
        <v>600</v>
      </c>
      <c r="D91" s="134"/>
      <c r="E91" s="135"/>
      <c r="G91" s="11" t="s">
        <v>361</v>
      </c>
      <c r="H91" s="15">
        <v>900</v>
      </c>
      <c r="I91" s="134"/>
      <c r="J91" s="135"/>
      <c r="L91" s="11" t="s">
        <v>361</v>
      </c>
      <c r="M91" s="15">
        <v>1800</v>
      </c>
      <c r="N91" s="134"/>
      <c r="O91" s="135"/>
      <c r="Q91" s="11" t="s">
        <v>361</v>
      </c>
      <c r="R91" s="15">
        <v>3900</v>
      </c>
      <c r="S91" s="134"/>
      <c r="T91" s="135"/>
    </row>
    <row r="92" spans="2:20" ht="12" customHeight="1">
      <c r="B92" s="122" t="s">
        <v>873</v>
      </c>
      <c r="C92" s="123"/>
      <c r="D92" s="123"/>
      <c r="E92" s="124"/>
      <c r="G92" s="122" t="s">
        <v>874</v>
      </c>
      <c r="H92" s="123"/>
      <c r="I92" s="123"/>
      <c r="J92" s="124"/>
      <c r="L92" s="122" t="s">
        <v>875</v>
      </c>
      <c r="M92" s="123"/>
      <c r="N92" s="123"/>
      <c r="O92" s="124"/>
      <c r="Q92" s="122" t="s">
        <v>416</v>
      </c>
      <c r="R92" s="123"/>
      <c r="S92" s="123"/>
      <c r="T92" s="124"/>
    </row>
    <row r="93" spans="2:20" ht="12" customHeight="1">
      <c r="B93" s="125"/>
      <c r="C93" s="126"/>
      <c r="D93" s="126"/>
      <c r="E93" s="127"/>
      <c r="G93" s="125"/>
      <c r="H93" s="126"/>
      <c r="I93" s="126"/>
      <c r="J93" s="127"/>
      <c r="L93" s="125"/>
      <c r="M93" s="126"/>
      <c r="N93" s="126"/>
      <c r="O93" s="127"/>
      <c r="Q93" s="125"/>
      <c r="R93" s="126"/>
      <c r="S93" s="126"/>
      <c r="T93" s="127"/>
    </row>
    <row r="94" spans="2:20" ht="12" customHeight="1">
      <c r="B94" s="125"/>
      <c r="C94" s="126"/>
      <c r="D94" s="126"/>
      <c r="E94" s="127"/>
      <c r="G94" s="125"/>
      <c r="H94" s="126"/>
      <c r="I94" s="126"/>
      <c r="J94" s="127"/>
      <c r="L94" s="125"/>
      <c r="M94" s="126"/>
      <c r="N94" s="126"/>
      <c r="O94" s="127"/>
      <c r="Q94" s="125"/>
      <c r="R94" s="126"/>
      <c r="S94" s="126"/>
      <c r="T94" s="127"/>
    </row>
    <row r="95" spans="2:20" ht="12" customHeight="1">
      <c r="B95" s="125"/>
      <c r="C95" s="126"/>
      <c r="D95" s="126"/>
      <c r="E95" s="127"/>
      <c r="G95" s="125"/>
      <c r="H95" s="126"/>
      <c r="I95" s="126"/>
      <c r="J95" s="127"/>
      <c r="L95" s="125"/>
      <c r="M95" s="126"/>
      <c r="N95" s="126"/>
      <c r="O95" s="127"/>
      <c r="Q95" s="125"/>
      <c r="R95" s="126"/>
      <c r="S95" s="126"/>
      <c r="T95" s="127"/>
    </row>
    <row r="96" spans="2:20" ht="12" customHeight="1">
      <c r="B96" s="125"/>
      <c r="C96" s="126"/>
      <c r="D96" s="126"/>
      <c r="E96" s="127"/>
      <c r="G96" s="125"/>
      <c r="H96" s="126"/>
      <c r="I96" s="126"/>
      <c r="J96" s="127"/>
      <c r="L96" s="125"/>
      <c r="M96" s="126"/>
      <c r="N96" s="126"/>
      <c r="O96" s="127"/>
      <c r="Q96" s="125"/>
      <c r="R96" s="126"/>
      <c r="S96" s="126"/>
      <c r="T96" s="127"/>
    </row>
    <row r="97" spans="2:20" ht="12" customHeight="1">
      <c r="B97" s="125"/>
      <c r="C97" s="126"/>
      <c r="D97" s="126"/>
      <c r="E97" s="127"/>
      <c r="G97" s="125"/>
      <c r="H97" s="126"/>
      <c r="I97" s="126"/>
      <c r="J97" s="127"/>
      <c r="L97" s="125"/>
      <c r="M97" s="126"/>
      <c r="N97" s="126"/>
      <c r="O97" s="127"/>
      <c r="Q97" s="125"/>
      <c r="R97" s="126"/>
      <c r="S97" s="126"/>
      <c r="T97" s="127"/>
    </row>
    <row r="98" spans="2:20" ht="12" customHeight="1">
      <c r="B98" s="125"/>
      <c r="C98" s="126"/>
      <c r="D98" s="126"/>
      <c r="E98" s="127"/>
      <c r="G98" s="125"/>
      <c r="H98" s="126"/>
      <c r="I98" s="126"/>
      <c r="J98" s="127"/>
      <c r="L98" s="125"/>
      <c r="M98" s="126"/>
      <c r="N98" s="126"/>
      <c r="O98" s="127"/>
      <c r="Q98" s="125"/>
      <c r="R98" s="126"/>
      <c r="S98" s="126"/>
      <c r="T98" s="127"/>
    </row>
    <row r="99" spans="2:20" ht="12" customHeight="1">
      <c r="B99" s="125"/>
      <c r="C99" s="126"/>
      <c r="D99" s="126"/>
      <c r="E99" s="127"/>
      <c r="G99" s="125"/>
      <c r="H99" s="126"/>
      <c r="I99" s="126"/>
      <c r="J99" s="127"/>
      <c r="L99" s="125"/>
      <c r="M99" s="126"/>
      <c r="N99" s="126"/>
      <c r="O99" s="127"/>
      <c r="Q99" s="125"/>
      <c r="R99" s="126"/>
      <c r="S99" s="126"/>
      <c r="T99" s="127"/>
    </row>
    <row r="100" spans="2:20" ht="12" customHeight="1">
      <c r="B100" s="125"/>
      <c r="C100" s="126"/>
      <c r="D100" s="126"/>
      <c r="E100" s="127"/>
      <c r="G100" s="125"/>
      <c r="H100" s="126"/>
      <c r="I100" s="126"/>
      <c r="J100" s="127"/>
      <c r="L100" s="125"/>
      <c r="M100" s="126"/>
      <c r="N100" s="126"/>
      <c r="O100" s="127"/>
      <c r="Q100" s="125"/>
      <c r="R100" s="126"/>
      <c r="S100" s="126"/>
      <c r="T100" s="127"/>
    </row>
    <row r="101" spans="2:20" ht="12" customHeight="1">
      <c r="B101" s="125"/>
      <c r="C101" s="126"/>
      <c r="D101" s="126"/>
      <c r="E101" s="127"/>
      <c r="G101" s="125"/>
      <c r="H101" s="126"/>
      <c r="I101" s="126"/>
      <c r="J101" s="127"/>
      <c r="L101" s="125"/>
      <c r="M101" s="126"/>
      <c r="N101" s="126"/>
      <c r="O101" s="127"/>
      <c r="Q101" s="125"/>
      <c r="R101" s="126"/>
      <c r="S101" s="126"/>
      <c r="T101" s="127"/>
    </row>
    <row r="102" spans="2:20" ht="12" customHeight="1">
      <c r="B102" s="125"/>
      <c r="C102" s="126"/>
      <c r="D102" s="126"/>
      <c r="E102" s="127"/>
      <c r="G102" s="125"/>
      <c r="H102" s="126"/>
      <c r="I102" s="126"/>
      <c r="J102" s="127"/>
      <c r="L102" s="125"/>
      <c r="M102" s="126"/>
      <c r="N102" s="126"/>
      <c r="O102" s="127"/>
      <c r="Q102" s="125"/>
      <c r="R102" s="126"/>
      <c r="S102" s="126"/>
      <c r="T102" s="127"/>
    </row>
    <row r="103" spans="2:20" ht="12" customHeight="1">
      <c r="B103" s="119" t="s">
        <v>489</v>
      </c>
      <c r="C103" s="120"/>
      <c r="D103" s="120"/>
      <c r="E103" s="121"/>
      <c r="G103" s="119" t="s">
        <v>365</v>
      </c>
      <c r="H103" s="120"/>
      <c r="I103" s="120"/>
      <c r="J103" s="121"/>
      <c r="L103" s="119" t="s">
        <v>506</v>
      </c>
      <c r="M103" s="120"/>
      <c r="N103" s="120"/>
      <c r="O103" s="121"/>
      <c r="Q103" s="119" t="s">
        <v>407</v>
      </c>
      <c r="R103" s="120"/>
      <c r="S103" s="120"/>
      <c r="T103" s="121"/>
    </row>
    <row r="106" spans="2:20" ht="12" customHeight="1">
      <c r="B106" s="22" t="s">
        <v>343</v>
      </c>
      <c r="C106" s="23" t="s">
        <v>46</v>
      </c>
      <c r="D106" s="29" t="s">
        <v>344</v>
      </c>
      <c r="E106" s="5" t="s">
        <v>6</v>
      </c>
      <c r="G106" s="22" t="s">
        <v>343</v>
      </c>
      <c r="H106" s="23" t="s">
        <v>103</v>
      </c>
      <c r="I106" s="29" t="s">
        <v>344</v>
      </c>
      <c r="J106" s="5" t="s">
        <v>6</v>
      </c>
      <c r="L106" s="22" t="s">
        <v>343</v>
      </c>
      <c r="M106" s="23" t="s">
        <v>160</v>
      </c>
      <c r="N106" s="29" t="s">
        <v>344</v>
      </c>
      <c r="O106" s="5" t="s">
        <v>6</v>
      </c>
      <c r="Q106" s="22" t="s">
        <v>343</v>
      </c>
      <c r="R106" s="23" t="s">
        <v>193</v>
      </c>
      <c r="S106" s="29" t="s">
        <v>344</v>
      </c>
      <c r="T106" s="5" t="s">
        <v>6</v>
      </c>
    </row>
    <row r="107" spans="2:20" ht="12" customHeight="1">
      <c r="B107" s="24" t="s">
        <v>345</v>
      </c>
      <c r="C107" s="21" t="str">
        <f>LOOKUP(E107,{0,150,300,450,600,750,900;"0","1","2","3","4","5","6"})</f>
        <v>1</v>
      </c>
      <c r="D107" s="33" t="s">
        <v>346</v>
      </c>
      <c r="E107" s="34">
        <v>150</v>
      </c>
      <c r="G107" s="24" t="s">
        <v>345</v>
      </c>
      <c r="H107" s="21" t="str">
        <f>LOOKUP(J107,{0,150,300,450,600,750,900;"0","1","2","3","4","5","6"})</f>
        <v>1</v>
      </c>
      <c r="I107" s="33" t="s">
        <v>346</v>
      </c>
      <c r="J107" s="34">
        <v>150</v>
      </c>
      <c r="L107" s="24" t="s">
        <v>345</v>
      </c>
      <c r="M107" s="21" t="str">
        <f>LOOKUP(O107,{0,150,300,450,600,750,900;"0","1","2","3","4","5","6"})</f>
        <v>1</v>
      </c>
      <c r="N107" s="33" t="s">
        <v>346</v>
      </c>
      <c r="O107" s="34">
        <v>150</v>
      </c>
      <c r="Q107" s="24" t="s">
        <v>345</v>
      </c>
      <c r="R107" s="21" t="str">
        <f>LOOKUP(T107,{0,150,300,450,600,750,900;"0","1","2","3","4","5","6"})</f>
        <v>0</v>
      </c>
      <c r="S107" s="33" t="s">
        <v>346</v>
      </c>
      <c r="T107" s="34">
        <v>0</v>
      </c>
    </row>
    <row r="108" spans="2:20" ht="12" customHeight="1">
      <c r="B108" s="24" t="s">
        <v>347</v>
      </c>
      <c r="C108" s="21" t="str">
        <f>LOOKUP(C109,{0,201,401,601,901,1201,1501;"黑色","绿色","蓝色","紫色","红色","橙色","金色"})</f>
        <v>绿色</v>
      </c>
      <c r="D108" s="33" t="s">
        <v>348</v>
      </c>
      <c r="E108" s="36">
        <v>1</v>
      </c>
      <c r="G108" s="24" t="s">
        <v>347</v>
      </c>
      <c r="H108" s="21" t="str">
        <f>LOOKUP(H109,{0,201,401,601,901,1201,1501;"黑色","绿色","蓝色","紫色","红色","橙色","金色"})</f>
        <v>蓝色</v>
      </c>
      <c r="I108" s="33" t="s">
        <v>348</v>
      </c>
      <c r="J108" s="36">
        <v>100</v>
      </c>
      <c r="L108" s="24" t="s">
        <v>347</v>
      </c>
      <c r="M108" s="21" t="str">
        <f>LOOKUP(M109,{0,201,401,601,901,1201,1501;"黑色","绿色","蓝色","紫色","红色","橙色","金色"})</f>
        <v>紫色</v>
      </c>
      <c r="N108" s="33" t="s">
        <v>348</v>
      </c>
      <c r="O108" s="36">
        <v>10</v>
      </c>
      <c r="Q108" s="24" t="s">
        <v>347</v>
      </c>
      <c r="R108" s="21" t="str">
        <f>LOOKUP(R109,{0,201,401,601,901,1201,1501;"黑色","绿色","蓝色","紫色","红色","橙色","金色"})</f>
        <v>橙色</v>
      </c>
      <c r="S108" s="33" t="s">
        <v>348</v>
      </c>
      <c r="T108" s="36">
        <v>5</v>
      </c>
    </row>
    <row r="109" spans="2:20" ht="12" customHeight="1">
      <c r="B109" s="24" t="s">
        <v>349</v>
      </c>
      <c r="C109" s="21">
        <f>C117+E107</f>
        <v>250</v>
      </c>
      <c r="D109" s="33" t="s">
        <v>350</v>
      </c>
      <c r="E109" s="36">
        <v>5</v>
      </c>
      <c r="G109" s="24" t="s">
        <v>349</v>
      </c>
      <c r="H109" s="21">
        <f>H117+J107</f>
        <v>550</v>
      </c>
      <c r="I109" s="33" t="s">
        <v>350</v>
      </c>
      <c r="J109" s="36">
        <v>6</v>
      </c>
      <c r="L109" s="24" t="s">
        <v>349</v>
      </c>
      <c r="M109" s="21">
        <f t="shared" ref="M109" si="0">M117+O107</f>
        <v>850</v>
      </c>
      <c r="N109" s="33" t="s">
        <v>350</v>
      </c>
      <c r="O109" s="36">
        <v>10</v>
      </c>
      <c r="Q109" s="24" t="s">
        <v>349</v>
      </c>
      <c r="R109" s="21">
        <f t="shared" ref="R109" si="1">R117+T107</f>
        <v>1300</v>
      </c>
      <c r="S109" s="33" t="s">
        <v>350</v>
      </c>
      <c r="T109" s="36">
        <v>10</v>
      </c>
    </row>
    <row r="110" spans="2:20" ht="12" customHeight="1">
      <c r="B110" s="26" t="s">
        <v>351</v>
      </c>
      <c r="C110" s="27">
        <f>C109*20</f>
        <v>5000</v>
      </c>
      <c r="D110" s="39" t="s">
        <v>352</v>
      </c>
      <c r="E110" s="40">
        <f>C109</f>
        <v>250</v>
      </c>
      <c r="G110" s="26" t="s">
        <v>351</v>
      </c>
      <c r="H110" s="27">
        <f>H109*20</f>
        <v>11000</v>
      </c>
      <c r="I110" s="39" t="s">
        <v>352</v>
      </c>
      <c r="J110" s="40">
        <f>H109</f>
        <v>550</v>
      </c>
      <c r="L110" s="26" t="s">
        <v>351</v>
      </c>
      <c r="M110" s="27">
        <f t="shared" ref="M110" si="2">M109*20</f>
        <v>17000</v>
      </c>
      <c r="N110" s="39" t="s">
        <v>352</v>
      </c>
      <c r="O110" s="40">
        <f t="shared" ref="O110" si="3">M109</f>
        <v>850</v>
      </c>
      <c r="Q110" s="26" t="s">
        <v>351</v>
      </c>
      <c r="R110" s="27">
        <f t="shared" ref="R110" si="4">R109*20</f>
        <v>26000</v>
      </c>
      <c r="S110" s="39" t="s">
        <v>352</v>
      </c>
      <c r="T110" s="40">
        <f t="shared" ref="T110" si="5">R109</f>
        <v>1300</v>
      </c>
    </row>
    <row r="111" spans="2:20" ht="12" customHeight="1">
      <c r="B111" s="128" t="s">
        <v>876</v>
      </c>
      <c r="C111" s="129"/>
      <c r="D111" s="132" t="s">
        <v>877</v>
      </c>
      <c r="E111" s="133"/>
      <c r="G111" s="128" t="s">
        <v>878</v>
      </c>
      <c r="H111" s="129"/>
      <c r="I111" s="132" t="s">
        <v>879</v>
      </c>
      <c r="J111" s="133"/>
      <c r="L111" s="128" t="s">
        <v>880</v>
      </c>
      <c r="M111" s="129"/>
      <c r="N111" s="132" t="s">
        <v>881</v>
      </c>
      <c r="O111" s="133"/>
      <c r="Q111" s="128" t="s">
        <v>882</v>
      </c>
      <c r="R111" s="129"/>
      <c r="S111" s="132" t="s">
        <v>883</v>
      </c>
      <c r="T111" s="133"/>
    </row>
    <row r="112" spans="2:20" ht="12" customHeight="1">
      <c r="B112" s="128"/>
      <c r="C112" s="129"/>
      <c r="D112" s="132"/>
      <c r="E112" s="133"/>
      <c r="G112" s="128"/>
      <c r="H112" s="129"/>
      <c r="I112" s="132"/>
      <c r="J112" s="133"/>
      <c r="L112" s="128"/>
      <c r="M112" s="129"/>
      <c r="N112" s="132"/>
      <c r="O112" s="133"/>
      <c r="Q112" s="128"/>
      <c r="R112" s="129"/>
      <c r="S112" s="132"/>
      <c r="T112" s="133"/>
    </row>
    <row r="113" spans="2:20" ht="12" customHeight="1">
      <c r="B113" s="128"/>
      <c r="C113" s="129"/>
      <c r="D113" s="132"/>
      <c r="E113" s="133"/>
      <c r="G113" s="128"/>
      <c r="H113" s="129"/>
      <c r="I113" s="132"/>
      <c r="J113" s="133"/>
      <c r="L113" s="128"/>
      <c r="M113" s="129"/>
      <c r="N113" s="132"/>
      <c r="O113" s="133"/>
      <c r="Q113" s="128"/>
      <c r="R113" s="129"/>
      <c r="S113" s="132"/>
      <c r="T113" s="133"/>
    </row>
    <row r="114" spans="2:20" ht="12" customHeight="1">
      <c r="B114" s="128"/>
      <c r="C114" s="129"/>
      <c r="D114" s="132"/>
      <c r="E114" s="133"/>
      <c r="G114" s="128"/>
      <c r="H114" s="129"/>
      <c r="I114" s="132"/>
      <c r="J114" s="133"/>
      <c r="L114" s="128"/>
      <c r="M114" s="129"/>
      <c r="N114" s="132"/>
      <c r="O114" s="133"/>
      <c r="Q114" s="128"/>
      <c r="R114" s="129"/>
      <c r="S114" s="132"/>
      <c r="T114" s="133"/>
    </row>
    <row r="115" spans="2:20" ht="12" customHeight="1">
      <c r="B115" s="128"/>
      <c r="C115" s="129"/>
      <c r="D115" s="132"/>
      <c r="E115" s="133"/>
      <c r="G115" s="128"/>
      <c r="H115" s="129"/>
      <c r="I115" s="132"/>
      <c r="J115" s="133"/>
      <c r="L115" s="128"/>
      <c r="M115" s="129"/>
      <c r="N115" s="132"/>
      <c r="O115" s="133"/>
      <c r="Q115" s="128"/>
      <c r="R115" s="129"/>
      <c r="S115" s="132"/>
      <c r="T115" s="133"/>
    </row>
    <row r="116" spans="2:20" ht="12" customHeight="1">
      <c r="B116" s="130"/>
      <c r="C116" s="131"/>
      <c r="D116" s="132"/>
      <c r="E116" s="133"/>
      <c r="G116" s="130"/>
      <c r="H116" s="131"/>
      <c r="I116" s="132"/>
      <c r="J116" s="133"/>
      <c r="L116" s="130"/>
      <c r="M116" s="131"/>
      <c r="N116" s="132"/>
      <c r="O116" s="133"/>
      <c r="Q116" s="130"/>
      <c r="R116" s="131"/>
      <c r="S116" s="132"/>
      <c r="T116" s="133"/>
    </row>
    <row r="117" spans="2:20" ht="12" customHeight="1">
      <c r="B117" s="26" t="s">
        <v>361</v>
      </c>
      <c r="C117" s="28">
        <v>100</v>
      </c>
      <c r="D117" s="134"/>
      <c r="E117" s="135"/>
      <c r="G117" s="26" t="s">
        <v>361</v>
      </c>
      <c r="H117" s="28">
        <v>400</v>
      </c>
      <c r="I117" s="134"/>
      <c r="J117" s="135"/>
      <c r="L117" s="26" t="s">
        <v>361</v>
      </c>
      <c r="M117" s="28">
        <v>700</v>
      </c>
      <c r="N117" s="134"/>
      <c r="O117" s="135"/>
      <c r="Q117" s="26" t="s">
        <v>361</v>
      </c>
      <c r="R117" s="28">
        <v>1300</v>
      </c>
      <c r="S117" s="134"/>
      <c r="T117" s="135"/>
    </row>
    <row r="118" spans="2:20" ht="12" customHeight="1">
      <c r="B118" s="122" t="s">
        <v>746</v>
      </c>
      <c r="C118" s="123"/>
      <c r="D118" s="123"/>
      <c r="E118" s="124"/>
      <c r="G118" s="122" t="s">
        <v>746</v>
      </c>
      <c r="H118" s="123"/>
      <c r="I118" s="123"/>
      <c r="J118" s="124"/>
      <c r="L118" s="122" t="s">
        <v>746</v>
      </c>
      <c r="M118" s="123"/>
      <c r="N118" s="123"/>
      <c r="O118" s="124"/>
      <c r="Q118" s="122" t="s">
        <v>746</v>
      </c>
      <c r="R118" s="123"/>
      <c r="S118" s="123"/>
      <c r="T118" s="124"/>
    </row>
    <row r="119" spans="2:20" ht="12" customHeight="1">
      <c r="B119" s="125"/>
      <c r="C119" s="126"/>
      <c r="D119" s="126"/>
      <c r="E119" s="127"/>
      <c r="G119" s="125"/>
      <c r="H119" s="126"/>
      <c r="I119" s="126"/>
      <c r="J119" s="127"/>
      <c r="L119" s="125"/>
      <c r="M119" s="126"/>
      <c r="N119" s="126"/>
      <c r="O119" s="127"/>
      <c r="Q119" s="125"/>
      <c r="R119" s="126"/>
      <c r="S119" s="126"/>
      <c r="T119" s="127"/>
    </row>
    <row r="120" spans="2:20" ht="12" customHeight="1">
      <c r="B120" s="125"/>
      <c r="C120" s="126"/>
      <c r="D120" s="126"/>
      <c r="E120" s="127"/>
      <c r="G120" s="125"/>
      <c r="H120" s="126"/>
      <c r="I120" s="126"/>
      <c r="J120" s="127"/>
      <c r="L120" s="125"/>
      <c r="M120" s="126"/>
      <c r="N120" s="126"/>
      <c r="O120" s="127"/>
      <c r="Q120" s="125"/>
      <c r="R120" s="126"/>
      <c r="S120" s="126"/>
      <c r="T120" s="127"/>
    </row>
    <row r="121" spans="2:20" ht="12" customHeight="1">
      <c r="B121" s="125"/>
      <c r="C121" s="126"/>
      <c r="D121" s="126"/>
      <c r="E121" s="127"/>
      <c r="G121" s="125"/>
      <c r="H121" s="126"/>
      <c r="I121" s="126"/>
      <c r="J121" s="127"/>
      <c r="L121" s="125"/>
      <c r="M121" s="126"/>
      <c r="N121" s="126"/>
      <c r="O121" s="127"/>
      <c r="Q121" s="125"/>
      <c r="R121" s="126"/>
      <c r="S121" s="126"/>
      <c r="T121" s="127"/>
    </row>
    <row r="122" spans="2:20" ht="12" customHeight="1">
      <c r="B122" s="125"/>
      <c r="C122" s="126"/>
      <c r="D122" s="126"/>
      <c r="E122" s="127"/>
      <c r="G122" s="125"/>
      <c r="H122" s="126"/>
      <c r="I122" s="126"/>
      <c r="J122" s="127"/>
      <c r="L122" s="125"/>
      <c r="M122" s="126"/>
      <c r="N122" s="126"/>
      <c r="O122" s="127"/>
      <c r="Q122" s="125"/>
      <c r="R122" s="126"/>
      <c r="S122" s="126"/>
      <c r="T122" s="127"/>
    </row>
    <row r="123" spans="2:20" ht="12" customHeight="1">
      <c r="B123" s="125"/>
      <c r="C123" s="126"/>
      <c r="D123" s="126"/>
      <c r="E123" s="127"/>
      <c r="G123" s="125"/>
      <c r="H123" s="126"/>
      <c r="I123" s="126"/>
      <c r="J123" s="127"/>
      <c r="L123" s="125"/>
      <c r="M123" s="126"/>
      <c r="N123" s="126"/>
      <c r="O123" s="127"/>
      <c r="Q123" s="125"/>
      <c r="R123" s="126"/>
      <c r="S123" s="126"/>
      <c r="T123" s="127"/>
    </row>
    <row r="124" spans="2:20" ht="12" customHeight="1">
      <c r="B124" s="125"/>
      <c r="C124" s="126"/>
      <c r="D124" s="126"/>
      <c r="E124" s="127"/>
      <c r="G124" s="125"/>
      <c r="H124" s="126"/>
      <c r="I124" s="126"/>
      <c r="J124" s="127"/>
      <c r="L124" s="125"/>
      <c r="M124" s="126"/>
      <c r="N124" s="126"/>
      <c r="O124" s="127"/>
      <c r="Q124" s="125"/>
      <c r="R124" s="126"/>
      <c r="S124" s="126"/>
      <c r="T124" s="127"/>
    </row>
    <row r="125" spans="2:20" ht="12" customHeight="1">
      <c r="B125" s="125"/>
      <c r="C125" s="126"/>
      <c r="D125" s="126"/>
      <c r="E125" s="127"/>
      <c r="G125" s="125"/>
      <c r="H125" s="126"/>
      <c r="I125" s="126"/>
      <c r="J125" s="127"/>
      <c r="L125" s="125"/>
      <c r="M125" s="126"/>
      <c r="N125" s="126"/>
      <c r="O125" s="127"/>
      <c r="Q125" s="125"/>
      <c r="R125" s="126"/>
      <c r="S125" s="126"/>
      <c r="T125" s="127"/>
    </row>
    <row r="126" spans="2:20" ht="12" customHeight="1">
      <c r="B126" s="125"/>
      <c r="C126" s="126"/>
      <c r="D126" s="126"/>
      <c r="E126" s="127"/>
      <c r="G126" s="125"/>
      <c r="H126" s="126"/>
      <c r="I126" s="126"/>
      <c r="J126" s="127"/>
      <c r="L126" s="125"/>
      <c r="M126" s="126"/>
      <c r="N126" s="126"/>
      <c r="O126" s="127"/>
      <c r="Q126" s="125"/>
      <c r="R126" s="126"/>
      <c r="S126" s="126"/>
      <c r="T126" s="127"/>
    </row>
    <row r="127" spans="2:20" ht="12" customHeight="1">
      <c r="B127" s="125"/>
      <c r="C127" s="126"/>
      <c r="D127" s="126"/>
      <c r="E127" s="127"/>
      <c r="G127" s="125"/>
      <c r="H127" s="126"/>
      <c r="I127" s="126"/>
      <c r="J127" s="127"/>
      <c r="L127" s="125"/>
      <c r="M127" s="126"/>
      <c r="N127" s="126"/>
      <c r="O127" s="127"/>
      <c r="Q127" s="125"/>
      <c r="R127" s="126"/>
      <c r="S127" s="126"/>
      <c r="T127" s="127"/>
    </row>
    <row r="128" spans="2:20" ht="12" customHeight="1">
      <c r="B128" s="125"/>
      <c r="C128" s="126"/>
      <c r="D128" s="126"/>
      <c r="E128" s="127"/>
      <c r="G128" s="125"/>
      <c r="H128" s="126"/>
      <c r="I128" s="126"/>
      <c r="J128" s="127"/>
      <c r="L128" s="125"/>
      <c r="M128" s="126"/>
      <c r="N128" s="126"/>
      <c r="O128" s="127"/>
      <c r="Q128" s="125"/>
      <c r="R128" s="126"/>
      <c r="S128" s="126"/>
      <c r="T128" s="127"/>
    </row>
    <row r="129" spans="2:20" ht="12" customHeight="1">
      <c r="B129" s="119" t="s">
        <v>433</v>
      </c>
      <c r="C129" s="120"/>
      <c r="D129" s="120"/>
      <c r="E129" s="121"/>
      <c r="G129" s="119" t="s">
        <v>433</v>
      </c>
      <c r="H129" s="120"/>
      <c r="I129" s="120"/>
      <c r="J129" s="121"/>
      <c r="L129" s="119" t="s">
        <v>433</v>
      </c>
      <c r="M129" s="120"/>
      <c r="N129" s="120"/>
      <c r="O129" s="121"/>
      <c r="Q129" s="119" t="s">
        <v>433</v>
      </c>
      <c r="R129" s="120"/>
      <c r="S129" s="120"/>
      <c r="T129" s="121"/>
    </row>
    <row r="132" spans="2:20" ht="12" customHeight="1">
      <c r="B132" s="22" t="s">
        <v>343</v>
      </c>
      <c r="C132" s="23" t="s">
        <v>205</v>
      </c>
      <c r="D132" s="29" t="s">
        <v>344</v>
      </c>
      <c r="E132" s="5" t="s">
        <v>6</v>
      </c>
      <c r="G132" s="22" t="s">
        <v>343</v>
      </c>
      <c r="H132" s="23" t="s">
        <v>222</v>
      </c>
      <c r="I132" s="29" t="s">
        <v>344</v>
      </c>
      <c r="J132" s="5" t="s">
        <v>6</v>
      </c>
      <c r="L132" s="22" t="s">
        <v>343</v>
      </c>
      <c r="M132" s="23" t="s">
        <v>112</v>
      </c>
      <c r="N132" s="29" t="s">
        <v>344</v>
      </c>
      <c r="O132" s="5" t="s">
        <v>6</v>
      </c>
      <c r="Q132" s="2" t="s">
        <v>343</v>
      </c>
      <c r="R132" s="16" t="s">
        <v>153</v>
      </c>
      <c r="S132" s="4" t="s">
        <v>344</v>
      </c>
      <c r="T132" s="5" t="s">
        <v>6</v>
      </c>
    </row>
    <row r="133" spans="2:20" ht="12" customHeight="1">
      <c r="B133" s="24" t="s">
        <v>345</v>
      </c>
      <c r="C133" s="21" t="str">
        <f>LOOKUP(E133,{0,150,300,450,600,750,900;"0","1","2","3","4","5","6"})</f>
        <v>2</v>
      </c>
      <c r="D133" s="33" t="s">
        <v>346</v>
      </c>
      <c r="E133" s="34">
        <v>300</v>
      </c>
      <c r="G133" s="24" t="s">
        <v>345</v>
      </c>
      <c r="H133" s="21" t="str">
        <f>LOOKUP(J133,{0,150,300,450,600,750,900;"0","1","2","3","4","5","6"})</f>
        <v>4</v>
      </c>
      <c r="I133" s="33" t="s">
        <v>346</v>
      </c>
      <c r="J133" s="34">
        <v>600</v>
      </c>
      <c r="L133" s="24" t="s">
        <v>345</v>
      </c>
      <c r="M133" s="21" t="str">
        <f>LOOKUP(O133,{0,150,300,450,600,750,900;"0","1","2","3","4","5","6"})</f>
        <v>0</v>
      </c>
      <c r="N133" s="33" t="s">
        <v>346</v>
      </c>
      <c r="O133" s="34">
        <v>0</v>
      </c>
      <c r="Q133" s="6" t="s">
        <v>345</v>
      </c>
      <c r="R133" s="7" t="str">
        <f>LOOKUP(T133,{0,150,300,450,600,750,900;"0","1","2","3","4","5","6"})</f>
        <v>2</v>
      </c>
      <c r="S133" s="8" t="s">
        <v>346</v>
      </c>
      <c r="T133" s="9">
        <v>300</v>
      </c>
    </row>
    <row r="134" spans="2:20" ht="12" customHeight="1">
      <c r="B134" s="24" t="s">
        <v>347</v>
      </c>
      <c r="C134" s="21" t="str">
        <f>LOOKUP(C135,{0,201,401,601,901,1201,1501;"黑色","绿色","蓝色","紫色","红色","橙色","金色"})</f>
        <v>橙色</v>
      </c>
      <c r="D134" s="33" t="s">
        <v>348</v>
      </c>
      <c r="E134" s="36">
        <v>30</v>
      </c>
      <c r="G134" s="24" t="s">
        <v>347</v>
      </c>
      <c r="H134" s="21" t="str">
        <f>LOOKUP(H135,{0,201,401,601,901,1201,1501;"黑色","绿色","蓝色","紫色","红色","橙色","金色"})</f>
        <v>金色</v>
      </c>
      <c r="I134" s="33" t="s">
        <v>348</v>
      </c>
      <c r="J134" s="36">
        <v>8</v>
      </c>
      <c r="L134" s="24" t="s">
        <v>347</v>
      </c>
      <c r="M134" s="37" t="str">
        <f>LOOKUP(M135,{0,201,401,601,901,1201,1501;"黑色","绿色","蓝色","紫色","红色","橙色","金色"})</f>
        <v>蓝色</v>
      </c>
      <c r="N134" s="33" t="s">
        <v>348</v>
      </c>
      <c r="O134" s="36">
        <v>1</v>
      </c>
      <c r="Q134" s="6" t="s">
        <v>347</v>
      </c>
      <c r="R134" s="49" t="str">
        <f>LOOKUP(R135,{0,201,401,601,901,1201,1501;"黑色","绿色","蓝色","紫色","红色","橙色","金色"})</f>
        <v>紫色</v>
      </c>
      <c r="S134" s="8" t="s">
        <v>348</v>
      </c>
      <c r="T134" s="10"/>
    </row>
    <row r="135" spans="2:20" ht="12" customHeight="1">
      <c r="B135" s="24" t="s">
        <v>349</v>
      </c>
      <c r="C135" s="21">
        <f>C143+E133</f>
        <v>1500</v>
      </c>
      <c r="D135" s="33" t="s">
        <v>350</v>
      </c>
      <c r="E135" s="36">
        <v>6</v>
      </c>
      <c r="G135" s="24" t="s">
        <v>349</v>
      </c>
      <c r="H135" s="21">
        <f>H143+J133</f>
        <v>1900</v>
      </c>
      <c r="I135" s="33" t="s">
        <v>350</v>
      </c>
      <c r="J135" s="36">
        <v>30</v>
      </c>
      <c r="L135" s="24" t="s">
        <v>349</v>
      </c>
      <c r="M135" s="21">
        <f>M143+O133</f>
        <v>600</v>
      </c>
      <c r="N135" s="33" t="s">
        <v>350</v>
      </c>
      <c r="O135" s="36">
        <v>5</v>
      </c>
      <c r="Q135" s="6" t="s">
        <v>349</v>
      </c>
      <c r="R135" s="7">
        <f>R143+T133</f>
        <v>800</v>
      </c>
      <c r="S135" s="8" t="s">
        <v>350</v>
      </c>
      <c r="T135" s="10"/>
    </row>
    <row r="136" spans="2:20" ht="12" customHeight="1">
      <c r="B136" s="26" t="s">
        <v>351</v>
      </c>
      <c r="C136" s="27">
        <f>C135*20</f>
        <v>30000</v>
      </c>
      <c r="D136" s="39" t="s">
        <v>352</v>
      </c>
      <c r="E136" s="40">
        <f>C135</f>
        <v>1500</v>
      </c>
      <c r="G136" s="26" t="s">
        <v>351</v>
      </c>
      <c r="H136" s="27">
        <f>H135*20</f>
        <v>38000</v>
      </c>
      <c r="I136" s="39" t="s">
        <v>352</v>
      </c>
      <c r="J136" s="40">
        <f>H135</f>
        <v>1900</v>
      </c>
      <c r="L136" s="26" t="s">
        <v>351</v>
      </c>
      <c r="M136" s="27">
        <f>M135*20</f>
        <v>12000</v>
      </c>
      <c r="N136" s="39" t="s">
        <v>352</v>
      </c>
      <c r="O136" s="40">
        <f>M135</f>
        <v>600</v>
      </c>
      <c r="Q136" s="11" t="s">
        <v>351</v>
      </c>
      <c r="R136" s="12">
        <f>R135*20</f>
        <v>16000</v>
      </c>
      <c r="S136" s="13" t="s">
        <v>352</v>
      </c>
      <c r="T136" s="14">
        <f>R135</f>
        <v>800</v>
      </c>
    </row>
    <row r="137" spans="2:20" ht="12" customHeight="1">
      <c r="B137" s="128" t="s">
        <v>884</v>
      </c>
      <c r="C137" s="129"/>
      <c r="D137" s="132" t="s">
        <v>885</v>
      </c>
      <c r="E137" s="133"/>
      <c r="G137" s="159" t="s">
        <v>886</v>
      </c>
      <c r="H137" s="160"/>
      <c r="I137" s="161" t="s">
        <v>887</v>
      </c>
      <c r="J137" s="162"/>
      <c r="L137" s="128" t="s">
        <v>768</v>
      </c>
      <c r="M137" s="129"/>
      <c r="N137" s="132" t="s">
        <v>769</v>
      </c>
      <c r="O137" s="133"/>
      <c r="Q137" s="128" t="s">
        <v>888</v>
      </c>
      <c r="R137" s="129"/>
      <c r="S137" s="132" t="s">
        <v>889</v>
      </c>
      <c r="T137" s="133"/>
    </row>
    <row r="138" spans="2:20" ht="12" customHeight="1">
      <c r="B138" s="128"/>
      <c r="C138" s="129"/>
      <c r="D138" s="132"/>
      <c r="E138" s="133"/>
      <c r="G138" s="128"/>
      <c r="H138" s="129"/>
      <c r="I138" s="132"/>
      <c r="J138" s="133"/>
      <c r="L138" s="128"/>
      <c r="M138" s="129"/>
      <c r="N138" s="132"/>
      <c r="O138" s="133"/>
      <c r="Q138" s="128"/>
      <c r="R138" s="129"/>
      <c r="S138" s="132"/>
      <c r="T138" s="133"/>
    </row>
    <row r="139" spans="2:20" ht="12" customHeight="1">
      <c r="B139" s="128"/>
      <c r="C139" s="129"/>
      <c r="D139" s="132"/>
      <c r="E139" s="133"/>
      <c r="G139" s="128"/>
      <c r="H139" s="129"/>
      <c r="I139" s="132"/>
      <c r="J139" s="133"/>
      <c r="L139" s="128"/>
      <c r="M139" s="129"/>
      <c r="N139" s="132"/>
      <c r="O139" s="133"/>
      <c r="Q139" s="128"/>
      <c r="R139" s="129"/>
      <c r="S139" s="132"/>
      <c r="T139" s="133"/>
    </row>
    <row r="140" spans="2:20" ht="12" customHeight="1">
      <c r="B140" s="128"/>
      <c r="C140" s="129"/>
      <c r="D140" s="132"/>
      <c r="E140" s="133"/>
      <c r="G140" s="128"/>
      <c r="H140" s="129"/>
      <c r="I140" s="132"/>
      <c r="J140" s="133"/>
      <c r="L140" s="128"/>
      <c r="M140" s="129"/>
      <c r="N140" s="132"/>
      <c r="O140" s="133"/>
      <c r="Q140" s="128"/>
      <c r="R140" s="129"/>
      <c r="S140" s="132"/>
      <c r="T140" s="133"/>
    </row>
    <row r="141" spans="2:20" ht="12" customHeight="1">
      <c r="B141" s="128"/>
      <c r="C141" s="129"/>
      <c r="D141" s="132"/>
      <c r="E141" s="133"/>
      <c r="G141" s="128"/>
      <c r="H141" s="129"/>
      <c r="I141" s="132"/>
      <c r="J141" s="133"/>
      <c r="L141" s="128"/>
      <c r="M141" s="129"/>
      <c r="N141" s="132"/>
      <c r="O141" s="133"/>
      <c r="Q141" s="128"/>
      <c r="R141" s="129"/>
      <c r="S141" s="132"/>
      <c r="T141" s="133"/>
    </row>
    <row r="142" spans="2:20" ht="12" customHeight="1">
      <c r="B142" s="130"/>
      <c r="C142" s="131"/>
      <c r="D142" s="132"/>
      <c r="E142" s="133"/>
      <c r="G142" s="130"/>
      <c r="H142" s="131"/>
      <c r="I142" s="132"/>
      <c r="J142" s="133"/>
      <c r="L142" s="130"/>
      <c r="M142" s="131"/>
      <c r="N142" s="132"/>
      <c r="O142" s="133"/>
      <c r="Q142" s="130"/>
      <c r="R142" s="131"/>
      <c r="S142" s="132"/>
      <c r="T142" s="133"/>
    </row>
    <row r="143" spans="2:20" ht="12" customHeight="1">
      <c r="B143" s="26" t="s">
        <v>361</v>
      </c>
      <c r="C143" s="28">
        <v>1200</v>
      </c>
      <c r="D143" s="134"/>
      <c r="E143" s="135"/>
      <c r="G143" s="26" t="s">
        <v>361</v>
      </c>
      <c r="H143" s="28">
        <v>1300</v>
      </c>
      <c r="I143" s="134"/>
      <c r="J143" s="135"/>
      <c r="L143" s="26" t="s">
        <v>361</v>
      </c>
      <c r="M143" s="28">
        <v>600</v>
      </c>
      <c r="N143" s="134"/>
      <c r="O143" s="135"/>
      <c r="Q143" s="11" t="s">
        <v>361</v>
      </c>
      <c r="R143" s="15">
        <v>500</v>
      </c>
      <c r="S143" s="134"/>
      <c r="T143" s="135"/>
    </row>
    <row r="144" spans="2:20" ht="12" customHeight="1">
      <c r="B144" s="122" t="s">
        <v>746</v>
      </c>
      <c r="C144" s="123"/>
      <c r="D144" s="123"/>
      <c r="E144" s="124"/>
      <c r="G144" s="122" t="s">
        <v>890</v>
      </c>
      <c r="H144" s="123"/>
      <c r="I144" s="123"/>
      <c r="J144" s="124"/>
      <c r="L144" s="122" t="s">
        <v>416</v>
      </c>
      <c r="M144" s="123"/>
      <c r="N144" s="123"/>
      <c r="O144" s="124"/>
      <c r="Q144" s="122" t="s">
        <v>891</v>
      </c>
      <c r="R144" s="123"/>
      <c r="S144" s="123"/>
      <c r="T144" s="124"/>
    </row>
    <row r="145" spans="2:20" ht="12" customHeight="1">
      <c r="B145" s="125"/>
      <c r="C145" s="126"/>
      <c r="D145" s="126"/>
      <c r="E145" s="127"/>
      <c r="G145" s="125"/>
      <c r="H145" s="126"/>
      <c r="I145" s="126"/>
      <c r="J145" s="127"/>
      <c r="L145" s="125"/>
      <c r="M145" s="126"/>
      <c r="N145" s="126"/>
      <c r="O145" s="127"/>
      <c r="Q145" s="125"/>
      <c r="R145" s="142"/>
      <c r="S145" s="142"/>
      <c r="T145" s="127"/>
    </row>
    <row r="146" spans="2:20" ht="12" customHeight="1">
      <c r="B146" s="125"/>
      <c r="C146" s="126"/>
      <c r="D146" s="126"/>
      <c r="E146" s="127"/>
      <c r="G146" s="125"/>
      <c r="H146" s="126"/>
      <c r="I146" s="126"/>
      <c r="J146" s="127"/>
      <c r="L146" s="125"/>
      <c r="M146" s="126"/>
      <c r="N146" s="126"/>
      <c r="O146" s="127"/>
      <c r="Q146" s="125"/>
      <c r="R146" s="142"/>
      <c r="S146" s="142"/>
      <c r="T146" s="127"/>
    </row>
    <row r="147" spans="2:20" ht="12" customHeight="1">
      <c r="B147" s="125"/>
      <c r="C147" s="126"/>
      <c r="D147" s="126"/>
      <c r="E147" s="127"/>
      <c r="G147" s="125"/>
      <c r="H147" s="126"/>
      <c r="I147" s="126"/>
      <c r="J147" s="127"/>
      <c r="L147" s="125"/>
      <c r="M147" s="126"/>
      <c r="N147" s="126"/>
      <c r="O147" s="127"/>
      <c r="Q147" s="125"/>
      <c r="R147" s="142"/>
      <c r="S147" s="142"/>
      <c r="T147" s="127"/>
    </row>
    <row r="148" spans="2:20" ht="12" customHeight="1">
      <c r="B148" s="125"/>
      <c r="C148" s="126"/>
      <c r="D148" s="126"/>
      <c r="E148" s="127"/>
      <c r="G148" s="125"/>
      <c r="H148" s="126"/>
      <c r="I148" s="126"/>
      <c r="J148" s="127"/>
      <c r="L148" s="125"/>
      <c r="M148" s="126"/>
      <c r="N148" s="126"/>
      <c r="O148" s="127"/>
      <c r="Q148" s="125"/>
      <c r="R148" s="142"/>
      <c r="S148" s="142"/>
      <c r="T148" s="127"/>
    </row>
    <row r="149" spans="2:20" ht="12" customHeight="1">
      <c r="B149" s="125"/>
      <c r="C149" s="126"/>
      <c r="D149" s="126"/>
      <c r="E149" s="127"/>
      <c r="G149" s="125"/>
      <c r="H149" s="126"/>
      <c r="I149" s="126"/>
      <c r="J149" s="127"/>
      <c r="L149" s="125"/>
      <c r="M149" s="126"/>
      <c r="N149" s="126"/>
      <c r="O149" s="127"/>
      <c r="Q149" s="125"/>
      <c r="R149" s="142"/>
      <c r="S149" s="142"/>
      <c r="T149" s="127"/>
    </row>
    <row r="150" spans="2:20" ht="12" customHeight="1">
      <c r="B150" s="125"/>
      <c r="C150" s="126"/>
      <c r="D150" s="126"/>
      <c r="E150" s="127"/>
      <c r="G150" s="125"/>
      <c r="H150" s="126"/>
      <c r="I150" s="126"/>
      <c r="J150" s="127"/>
      <c r="L150" s="125"/>
      <c r="M150" s="126"/>
      <c r="N150" s="126"/>
      <c r="O150" s="127"/>
      <c r="Q150" s="125"/>
      <c r="R150" s="142"/>
      <c r="S150" s="142"/>
      <c r="T150" s="127"/>
    </row>
    <row r="151" spans="2:20" ht="12" customHeight="1">
      <c r="B151" s="125"/>
      <c r="C151" s="126"/>
      <c r="D151" s="126"/>
      <c r="E151" s="127"/>
      <c r="G151" s="125"/>
      <c r="H151" s="126"/>
      <c r="I151" s="126"/>
      <c r="J151" s="127"/>
      <c r="L151" s="125"/>
      <c r="M151" s="126"/>
      <c r="N151" s="126"/>
      <c r="O151" s="127"/>
      <c r="Q151" s="125"/>
      <c r="R151" s="142"/>
      <c r="S151" s="142"/>
      <c r="T151" s="127"/>
    </row>
    <row r="152" spans="2:20" ht="12" customHeight="1">
      <c r="B152" s="125"/>
      <c r="C152" s="126"/>
      <c r="D152" s="126"/>
      <c r="E152" s="127"/>
      <c r="G152" s="125"/>
      <c r="H152" s="126"/>
      <c r="I152" s="126"/>
      <c r="J152" s="127"/>
      <c r="L152" s="125"/>
      <c r="M152" s="126"/>
      <c r="N152" s="126"/>
      <c r="O152" s="127"/>
      <c r="Q152" s="125"/>
      <c r="R152" s="142"/>
      <c r="S152" s="142"/>
      <c r="T152" s="127"/>
    </row>
    <row r="153" spans="2:20" ht="12" customHeight="1">
      <c r="B153" s="125"/>
      <c r="C153" s="126"/>
      <c r="D153" s="126"/>
      <c r="E153" s="127"/>
      <c r="G153" s="125"/>
      <c r="H153" s="126"/>
      <c r="I153" s="126"/>
      <c r="J153" s="127"/>
      <c r="L153" s="125"/>
      <c r="M153" s="126"/>
      <c r="N153" s="126"/>
      <c r="O153" s="127"/>
      <c r="Q153" s="125"/>
      <c r="R153" s="142"/>
      <c r="S153" s="142"/>
      <c r="T153" s="127"/>
    </row>
    <row r="154" spans="2:20" ht="12" customHeight="1">
      <c r="B154" s="125"/>
      <c r="C154" s="126"/>
      <c r="D154" s="126"/>
      <c r="E154" s="127"/>
      <c r="G154" s="163"/>
      <c r="H154" s="164"/>
      <c r="I154" s="164"/>
      <c r="J154" s="165"/>
      <c r="L154" s="125"/>
      <c r="M154" s="126"/>
      <c r="N154" s="126"/>
      <c r="O154" s="127"/>
      <c r="Q154" s="125"/>
      <c r="R154" s="142"/>
      <c r="S154" s="142"/>
      <c r="T154" s="127"/>
    </row>
    <row r="155" spans="2:20" ht="12" customHeight="1">
      <c r="B155" s="119" t="s">
        <v>433</v>
      </c>
      <c r="C155" s="120"/>
      <c r="D155" s="120"/>
      <c r="E155" s="121"/>
      <c r="G155" s="119" t="s">
        <v>555</v>
      </c>
      <c r="H155" s="157"/>
      <c r="I155" s="157"/>
      <c r="J155" s="158"/>
      <c r="L155" s="119" t="s">
        <v>779</v>
      </c>
      <c r="M155" s="120"/>
      <c r="N155" s="120"/>
      <c r="O155" s="121"/>
      <c r="Q155" s="119" t="s">
        <v>892</v>
      </c>
      <c r="R155" s="120"/>
      <c r="S155" s="120"/>
      <c r="T155" s="121"/>
    </row>
    <row r="158" spans="2:20" ht="12" customHeight="1">
      <c r="B158" s="2" t="s">
        <v>343</v>
      </c>
      <c r="C158" s="16" t="s">
        <v>16</v>
      </c>
      <c r="D158" s="4" t="s">
        <v>344</v>
      </c>
      <c r="E158" s="5" t="s">
        <v>6</v>
      </c>
      <c r="G158" s="2" t="s">
        <v>343</v>
      </c>
      <c r="H158" s="16" t="s">
        <v>76</v>
      </c>
      <c r="I158" s="4" t="s">
        <v>344</v>
      </c>
      <c r="J158" s="5" t="s">
        <v>6</v>
      </c>
      <c r="L158" s="2" t="s">
        <v>343</v>
      </c>
      <c r="M158" s="16" t="s">
        <v>121</v>
      </c>
      <c r="N158" s="4" t="s">
        <v>344</v>
      </c>
      <c r="O158" s="5" t="s">
        <v>6</v>
      </c>
      <c r="Q158" s="2" t="s">
        <v>343</v>
      </c>
      <c r="R158" s="16" t="s">
        <v>216</v>
      </c>
      <c r="S158" s="4" t="s">
        <v>344</v>
      </c>
      <c r="T158" s="5" t="s">
        <v>6</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49" t="str">
        <f>LOOKUP(C161,{0,201,401,601,901,1201,1501;"黑色","绿色","蓝色","紫色","红色","橙色","金色"})</f>
        <v>黑色</v>
      </c>
      <c r="D160" s="8" t="s">
        <v>348</v>
      </c>
      <c r="E160" s="10">
        <v>10</v>
      </c>
      <c r="G160" s="6" t="s">
        <v>347</v>
      </c>
      <c r="H160" s="49" t="str">
        <f>LOOKUP(H161,{0,201,401,601,901,1201,1501;"黑色","绿色","蓝色","紫色","红色","橙色","金色"})</f>
        <v>绿色</v>
      </c>
      <c r="I160" s="8" t="s">
        <v>348</v>
      </c>
      <c r="J160" s="10"/>
      <c r="L160" s="6" t="s">
        <v>347</v>
      </c>
      <c r="M160" s="49" t="str">
        <f>LOOKUP(M161,{0,201,401,601,901,1201,1501;"黑色","绿色","蓝色","紫色","红色","橙色","金色"})</f>
        <v>紫色</v>
      </c>
      <c r="N160" s="8" t="s">
        <v>348</v>
      </c>
      <c r="O160" s="10">
        <v>1</v>
      </c>
      <c r="Q160" s="6" t="s">
        <v>347</v>
      </c>
      <c r="R160" s="49" t="str">
        <f>LOOKUP(R161,{0,201,401,601,901,1201,1501;"黑色","绿色","蓝色","紫色","红色","橙色","金色"})</f>
        <v>金色</v>
      </c>
      <c r="S160" s="8" t="s">
        <v>348</v>
      </c>
      <c r="T160" s="10">
        <v>10</v>
      </c>
    </row>
    <row r="161" spans="2:20" ht="12" customHeight="1">
      <c r="B161" s="6" t="s">
        <v>349</v>
      </c>
      <c r="C161" s="7">
        <f>C169+E159</f>
        <v>50</v>
      </c>
      <c r="D161" s="8" t="s">
        <v>350</v>
      </c>
      <c r="E161" s="10">
        <v>10</v>
      </c>
      <c r="G161" s="6" t="s">
        <v>349</v>
      </c>
      <c r="H161" s="7">
        <f>H169+J159</f>
        <v>300</v>
      </c>
      <c r="I161" s="8" t="s">
        <v>350</v>
      </c>
      <c r="J161" s="10"/>
      <c r="L161" s="6" t="s">
        <v>349</v>
      </c>
      <c r="M161" s="7">
        <f>M169+O159</f>
        <v>700</v>
      </c>
      <c r="N161" s="8" t="s">
        <v>350</v>
      </c>
      <c r="O161" s="10">
        <v>1</v>
      </c>
      <c r="Q161" s="6" t="s">
        <v>349</v>
      </c>
      <c r="R161" s="7">
        <f>R169+T159</f>
        <v>1800</v>
      </c>
      <c r="S161" s="8" t="s">
        <v>350</v>
      </c>
      <c r="T161" s="10">
        <v>5</v>
      </c>
    </row>
    <row r="162" spans="2:20" ht="12" customHeight="1">
      <c r="B162" s="11" t="s">
        <v>351</v>
      </c>
      <c r="C162" s="12">
        <f>C161*20</f>
        <v>1000</v>
      </c>
      <c r="D162" s="13" t="s">
        <v>352</v>
      </c>
      <c r="E162" s="14">
        <f>C161</f>
        <v>50</v>
      </c>
      <c r="G162" s="11" t="s">
        <v>351</v>
      </c>
      <c r="H162" s="12">
        <f>H161*20</f>
        <v>6000</v>
      </c>
      <c r="I162" s="13" t="s">
        <v>352</v>
      </c>
      <c r="J162" s="14">
        <f>H161</f>
        <v>300</v>
      </c>
      <c r="L162" s="11" t="s">
        <v>351</v>
      </c>
      <c r="M162" s="12">
        <f>M161*20</f>
        <v>14000</v>
      </c>
      <c r="N162" s="13" t="s">
        <v>352</v>
      </c>
      <c r="O162" s="14">
        <f>M161</f>
        <v>700</v>
      </c>
      <c r="Q162" s="11" t="s">
        <v>351</v>
      </c>
      <c r="R162" s="12">
        <f>R161*20</f>
        <v>36000</v>
      </c>
      <c r="S162" s="13" t="s">
        <v>352</v>
      </c>
      <c r="T162" s="14">
        <f>R161</f>
        <v>1800</v>
      </c>
    </row>
    <row r="163" spans="2:20" ht="12" customHeight="1">
      <c r="B163" s="128" t="s">
        <v>893</v>
      </c>
      <c r="C163" s="129"/>
      <c r="D163" s="132" t="s">
        <v>894</v>
      </c>
      <c r="E163" s="133"/>
      <c r="G163" s="128" t="s">
        <v>895</v>
      </c>
      <c r="H163" s="129"/>
      <c r="I163" s="132" t="s">
        <v>896</v>
      </c>
      <c r="J163" s="133"/>
      <c r="L163" s="128" t="s">
        <v>897</v>
      </c>
      <c r="M163" s="129"/>
      <c r="N163" s="132" t="s">
        <v>898</v>
      </c>
      <c r="O163" s="133"/>
      <c r="Q163" s="128" t="s">
        <v>899</v>
      </c>
      <c r="R163" s="129"/>
      <c r="S163" s="132" t="s">
        <v>900</v>
      </c>
      <c r="T163" s="133"/>
    </row>
    <row r="164" spans="2:20" ht="12" customHeight="1">
      <c r="B164" s="128"/>
      <c r="C164" s="129"/>
      <c r="D164" s="132"/>
      <c r="E164" s="133"/>
      <c r="G164" s="128"/>
      <c r="H164" s="129"/>
      <c r="I164" s="132"/>
      <c r="J164" s="133"/>
      <c r="L164" s="128"/>
      <c r="M164" s="129"/>
      <c r="N164" s="132"/>
      <c r="O164" s="133"/>
      <c r="Q164" s="128"/>
      <c r="R164" s="129"/>
      <c r="S164" s="132"/>
      <c r="T164" s="133"/>
    </row>
    <row r="165" spans="2:20" ht="12" customHeight="1">
      <c r="B165" s="128"/>
      <c r="C165" s="129"/>
      <c r="D165" s="132"/>
      <c r="E165" s="133"/>
      <c r="G165" s="128"/>
      <c r="H165" s="129"/>
      <c r="I165" s="132"/>
      <c r="J165" s="133"/>
      <c r="L165" s="128"/>
      <c r="M165" s="129"/>
      <c r="N165" s="132"/>
      <c r="O165" s="133"/>
      <c r="Q165" s="128"/>
      <c r="R165" s="129"/>
      <c r="S165" s="132"/>
      <c r="T165" s="133"/>
    </row>
    <row r="166" spans="2:20" ht="12" customHeight="1">
      <c r="B166" s="128"/>
      <c r="C166" s="129"/>
      <c r="D166" s="132"/>
      <c r="E166" s="133"/>
      <c r="G166" s="128"/>
      <c r="H166" s="129"/>
      <c r="I166" s="132"/>
      <c r="J166" s="133"/>
      <c r="L166" s="128"/>
      <c r="M166" s="129"/>
      <c r="N166" s="132"/>
      <c r="O166" s="133"/>
      <c r="Q166" s="128"/>
      <c r="R166" s="129"/>
      <c r="S166" s="132"/>
      <c r="T166" s="133"/>
    </row>
    <row r="167" spans="2:20" ht="12" customHeight="1">
      <c r="B167" s="128"/>
      <c r="C167" s="129"/>
      <c r="D167" s="132"/>
      <c r="E167" s="133"/>
      <c r="G167" s="128"/>
      <c r="H167" s="129"/>
      <c r="I167" s="132"/>
      <c r="J167" s="133"/>
      <c r="L167" s="128"/>
      <c r="M167" s="129"/>
      <c r="N167" s="132"/>
      <c r="O167" s="133"/>
      <c r="Q167" s="128"/>
      <c r="R167" s="129"/>
      <c r="S167" s="132"/>
      <c r="T167" s="133"/>
    </row>
    <row r="168" spans="2:20" ht="12" customHeight="1">
      <c r="B168" s="130"/>
      <c r="C168" s="131"/>
      <c r="D168" s="132"/>
      <c r="E168" s="133"/>
      <c r="G168" s="130"/>
      <c r="H168" s="131"/>
      <c r="I168" s="132"/>
      <c r="J168" s="133"/>
      <c r="L168" s="130"/>
      <c r="M168" s="131"/>
      <c r="N168" s="132"/>
      <c r="O168" s="133"/>
      <c r="Q168" s="130"/>
      <c r="R168" s="131"/>
      <c r="S168" s="132"/>
      <c r="T168" s="133"/>
    </row>
    <row r="169" spans="2:20" ht="12" customHeight="1">
      <c r="B169" s="11" t="s">
        <v>361</v>
      </c>
      <c r="C169" s="15">
        <v>50</v>
      </c>
      <c r="D169" s="134"/>
      <c r="E169" s="135"/>
      <c r="G169" s="11" t="s">
        <v>361</v>
      </c>
      <c r="H169" s="15">
        <v>300</v>
      </c>
      <c r="I169" s="134"/>
      <c r="J169" s="135"/>
      <c r="L169" s="11" t="s">
        <v>361</v>
      </c>
      <c r="M169" s="15">
        <v>700</v>
      </c>
      <c r="N169" s="134"/>
      <c r="O169" s="135"/>
      <c r="Q169" s="11" t="s">
        <v>361</v>
      </c>
      <c r="R169" s="15">
        <v>1800</v>
      </c>
      <c r="S169" s="134"/>
      <c r="T169" s="135"/>
    </row>
    <row r="170" spans="2:20" ht="12" customHeight="1">
      <c r="B170" s="122" t="s">
        <v>416</v>
      </c>
      <c r="C170" s="123"/>
      <c r="D170" s="123"/>
      <c r="E170" s="124"/>
      <c r="G170" s="122" t="s">
        <v>901</v>
      </c>
      <c r="H170" s="123"/>
      <c r="I170" s="123"/>
      <c r="J170" s="124"/>
      <c r="L170" s="122" t="s">
        <v>902</v>
      </c>
      <c r="M170" s="123"/>
      <c r="N170" s="123"/>
      <c r="O170" s="124"/>
      <c r="Q170" s="122" t="s">
        <v>416</v>
      </c>
      <c r="R170" s="123"/>
      <c r="S170" s="123"/>
      <c r="T170" s="124"/>
    </row>
    <row r="171" spans="2:20" ht="12" customHeight="1">
      <c r="B171" s="125"/>
      <c r="C171" s="126"/>
      <c r="D171" s="126"/>
      <c r="E171" s="127"/>
      <c r="G171" s="125"/>
      <c r="H171" s="126"/>
      <c r="I171" s="126"/>
      <c r="J171" s="127"/>
      <c r="L171" s="125"/>
      <c r="M171" s="126"/>
      <c r="N171" s="126"/>
      <c r="O171" s="127"/>
      <c r="Q171" s="125"/>
      <c r="R171" s="126"/>
      <c r="S171" s="126"/>
      <c r="T171" s="127"/>
    </row>
    <row r="172" spans="2:20" ht="12" customHeight="1">
      <c r="B172" s="125"/>
      <c r="C172" s="126"/>
      <c r="D172" s="126"/>
      <c r="E172" s="127"/>
      <c r="G172" s="125"/>
      <c r="H172" s="126"/>
      <c r="I172" s="126"/>
      <c r="J172" s="127"/>
      <c r="L172" s="125"/>
      <c r="M172" s="126"/>
      <c r="N172" s="126"/>
      <c r="O172" s="127"/>
      <c r="Q172" s="125"/>
      <c r="R172" s="126"/>
      <c r="S172" s="126"/>
      <c r="T172" s="127"/>
    </row>
    <row r="173" spans="2:20" ht="12" customHeight="1">
      <c r="B173" s="125"/>
      <c r="C173" s="126"/>
      <c r="D173" s="126"/>
      <c r="E173" s="127"/>
      <c r="G173" s="125"/>
      <c r="H173" s="126"/>
      <c r="I173" s="126"/>
      <c r="J173" s="127"/>
      <c r="L173" s="125"/>
      <c r="M173" s="126"/>
      <c r="N173" s="126"/>
      <c r="O173" s="127"/>
      <c r="Q173" s="125"/>
      <c r="R173" s="126"/>
      <c r="S173" s="126"/>
      <c r="T173" s="127"/>
    </row>
    <row r="174" spans="2:20" ht="12" customHeight="1">
      <c r="B174" s="125"/>
      <c r="C174" s="126"/>
      <c r="D174" s="126"/>
      <c r="E174" s="127"/>
      <c r="G174" s="125"/>
      <c r="H174" s="126"/>
      <c r="I174" s="126"/>
      <c r="J174" s="127"/>
      <c r="L174" s="125"/>
      <c r="M174" s="126"/>
      <c r="N174" s="126"/>
      <c r="O174" s="127"/>
      <c r="Q174" s="125"/>
      <c r="R174" s="126"/>
      <c r="S174" s="126"/>
      <c r="T174" s="127"/>
    </row>
    <row r="175" spans="2:20" ht="12" customHeight="1">
      <c r="B175" s="125"/>
      <c r="C175" s="126"/>
      <c r="D175" s="126"/>
      <c r="E175" s="127"/>
      <c r="G175" s="125"/>
      <c r="H175" s="126"/>
      <c r="I175" s="126"/>
      <c r="J175" s="127"/>
      <c r="L175" s="125"/>
      <c r="M175" s="126"/>
      <c r="N175" s="126"/>
      <c r="O175" s="127"/>
      <c r="Q175" s="125"/>
      <c r="R175" s="126"/>
      <c r="S175" s="126"/>
      <c r="T175" s="127"/>
    </row>
    <row r="176" spans="2:20" ht="12" customHeight="1">
      <c r="B176" s="125"/>
      <c r="C176" s="126"/>
      <c r="D176" s="126"/>
      <c r="E176" s="127"/>
      <c r="G176" s="125"/>
      <c r="H176" s="126"/>
      <c r="I176" s="126"/>
      <c r="J176" s="127"/>
      <c r="L176" s="125"/>
      <c r="M176" s="126"/>
      <c r="N176" s="126"/>
      <c r="O176" s="127"/>
      <c r="Q176" s="125"/>
      <c r="R176" s="126"/>
      <c r="S176" s="126"/>
      <c r="T176" s="127"/>
    </row>
    <row r="177" spans="2:20" ht="12" customHeight="1">
      <c r="B177" s="125"/>
      <c r="C177" s="126"/>
      <c r="D177" s="126"/>
      <c r="E177" s="127"/>
      <c r="G177" s="125"/>
      <c r="H177" s="126"/>
      <c r="I177" s="126"/>
      <c r="J177" s="127"/>
      <c r="L177" s="125"/>
      <c r="M177" s="126"/>
      <c r="N177" s="126"/>
      <c r="O177" s="127"/>
      <c r="Q177" s="125"/>
      <c r="R177" s="126"/>
      <c r="S177" s="126"/>
      <c r="T177" s="127"/>
    </row>
    <row r="178" spans="2:20" ht="12" customHeight="1">
      <c r="B178" s="125"/>
      <c r="C178" s="126"/>
      <c r="D178" s="126"/>
      <c r="E178" s="127"/>
      <c r="G178" s="125"/>
      <c r="H178" s="126"/>
      <c r="I178" s="126"/>
      <c r="J178" s="127"/>
      <c r="L178" s="125"/>
      <c r="M178" s="126"/>
      <c r="N178" s="126"/>
      <c r="O178" s="127"/>
      <c r="Q178" s="125"/>
      <c r="R178" s="126"/>
      <c r="S178" s="126"/>
      <c r="T178" s="127"/>
    </row>
    <row r="179" spans="2:20" ht="12" customHeight="1">
      <c r="B179" s="125"/>
      <c r="C179" s="126"/>
      <c r="D179" s="126"/>
      <c r="E179" s="127"/>
      <c r="G179" s="125"/>
      <c r="H179" s="126"/>
      <c r="I179" s="126"/>
      <c r="J179" s="127"/>
      <c r="L179" s="125"/>
      <c r="M179" s="126"/>
      <c r="N179" s="126"/>
      <c r="O179" s="127"/>
      <c r="Q179" s="125"/>
      <c r="R179" s="126"/>
      <c r="S179" s="126"/>
      <c r="T179" s="127"/>
    </row>
    <row r="180" spans="2:20" ht="12" customHeight="1">
      <c r="B180" s="125"/>
      <c r="C180" s="126"/>
      <c r="D180" s="126"/>
      <c r="E180" s="127"/>
      <c r="G180" s="125"/>
      <c r="H180" s="126"/>
      <c r="I180" s="126"/>
      <c r="J180" s="127"/>
      <c r="L180" s="125"/>
      <c r="M180" s="126"/>
      <c r="N180" s="126"/>
      <c r="O180" s="127"/>
      <c r="Q180" s="125"/>
      <c r="R180" s="126"/>
      <c r="S180" s="126"/>
      <c r="T180" s="127"/>
    </row>
    <row r="181" spans="2:20" ht="12" customHeight="1">
      <c r="B181" s="119" t="s">
        <v>903</v>
      </c>
      <c r="C181" s="120"/>
      <c r="D181" s="120"/>
      <c r="E181" s="121"/>
      <c r="G181" s="119" t="s">
        <v>580</v>
      </c>
      <c r="H181" s="120"/>
      <c r="I181" s="120"/>
      <c r="J181" s="121"/>
      <c r="L181" s="119" t="s">
        <v>444</v>
      </c>
      <c r="M181" s="120"/>
      <c r="N181" s="120"/>
      <c r="O181" s="121"/>
      <c r="Q181" s="119" t="s">
        <v>904</v>
      </c>
      <c r="R181" s="120"/>
      <c r="S181" s="120"/>
      <c r="T181" s="121"/>
    </row>
  </sheetData>
  <mergeCells count="112">
    <mergeCell ref="G111:H116"/>
    <mergeCell ref="Q111:R116"/>
    <mergeCell ref="I111:J117"/>
    <mergeCell ref="S111:T117"/>
    <mergeCell ref="Q118:T128"/>
    <mergeCell ref="G118:J128"/>
    <mergeCell ref="B111:C116"/>
    <mergeCell ref="L111:M116"/>
    <mergeCell ref="B33:C38"/>
    <mergeCell ref="L33:M38"/>
    <mergeCell ref="D33:E39"/>
    <mergeCell ref="N33:O39"/>
    <mergeCell ref="B40:E50"/>
    <mergeCell ref="G33:H38"/>
    <mergeCell ref="Q33:R38"/>
    <mergeCell ref="B92:E102"/>
    <mergeCell ref="G92:J102"/>
    <mergeCell ref="L92:O102"/>
    <mergeCell ref="Q92:T102"/>
    <mergeCell ref="B66:E76"/>
    <mergeCell ref="G66:J76"/>
    <mergeCell ref="L66:O76"/>
    <mergeCell ref="Q66:T76"/>
    <mergeCell ref="G40:J50"/>
    <mergeCell ref="L40:O50"/>
    <mergeCell ref="Q40:T50"/>
    <mergeCell ref="B85:C90"/>
    <mergeCell ref="L85:M90"/>
    <mergeCell ref="D85:E91"/>
    <mergeCell ref="N85:O91"/>
    <mergeCell ref="G85:H90"/>
    <mergeCell ref="Q85:R90"/>
    <mergeCell ref="I85:J91"/>
    <mergeCell ref="S85:T91"/>
    <mergeCell ref="G7:H12"/>
    <mergeCell ref="Q7:R12"/>
    <mergeCell ref="I7:J13"/>
    <mergeCell ref="S7:T13"/>
    <mergeCell ref="G14:J24"/>
    <mergeCell ref="L14:O24"/>
    <mergeCell ref="Q14:T24"/>
    <mergeCell ref="B7:C12"/>
    <mergeCell ref="L7:M12"/>
    <mergeCell ref="D7:E13"/>
    <mergeCell ref="N7:O13"/>
    <mergeCell ref="B14:E24"/>
    <mergeCell ref="B181:E181"/>
    <mergeCell ref="G181:J181"/>
    <mergeCell ref="L181:O181"/>
    <mergeCell ref="Q181:T181"/>
    <mergeCell ref="Q144:T154"/>
    <mergeCell ref="B163:C168"/>
    <mergeCell ref="L163:M168"/>
    <mergeCell ref="D163:E169"/>
    <mergeCell ref="N163:O169"/>
    <mergeCell ref="B170:E180"/>
    <mergeCell ref="G163:H168"/>
    <mergeCell ref="Q163:R168"/>
    <mergeCell ref="I163:J169"/>
    <mergeCell ref="S163:T169"/>
    <mergeCell ref="G170:J180"/>
    <mergeCell ref="L170:O180"/>
    <mergeCell ref="Q170:T180"/>
    <mergeCell ref="B144:E154"/>
    <mergeCell ref="G144:J154"/>
    <mergeCell ref="L144:O154"/>
    <mergeCell ref="B103:E103"/>
    <mergeCell ref="G103:J103"/>
    <mergeCell ref="L103:O103"/>
    <mergeCell ref="Q103:T103"/>
    <mergeCell ref="B129:E129"/>
    <mergeCell ref="G129:J129"/>
    <mergeCell ref="L129:O129"/>
    <mergeCell ref="Q129:T129"/>
    <mergeCell ref="B155:E155"/>
    <mergeCell ref="G155:J155"/>
    <mergeCell ref="L155:O155"/>
    <mergeCell ref="Q155:T155"/>
    <mergeCell ref="D111:E117"/>
    <mergeCell ref="N111:O117"/>
    <mergeCell ref="L118:O128"/>
    <mergeCell ref="B118:E128"/>
    <mergeCell ref="B137:C142"/>
    <mergeCell ref="L137:M142"/>
    <mergeCell ref="D137:E143"/>
    <mergeCell ref="N137:O143"/>
    <mergeCell ref="G137:H142"/>
    <mergeCell ref="Q137:R142"/>
    <mergeCell ref="I137:J143"/>
    <mergeCell ref="S137:T143"/>
    <mergeCell ref="B25:E25"/>
    <mergeCell ref="G25:J25"/>
    <mergeCell ref="L25:O25"/>
    <mergeCell ref="Q25:T25"/>
    <mergeCell ref="B51:E51"/>
    <mergeCell ref="G51:J51"/>
    <mergeCell ref="L51:O51"/>
    <mergeCell ref="Q51:T51"/>
    <mergeCell ref="B77:E77"/>
    <mergeCell ref="G77:J77"/>
    <mergeCell ref="L77:O77"/>
    <mergeCell ref="Q77:T77"/>
    <mergeCell ref="I59:J65"/>
    <mergeCell ref="S59:T65"/>
    <mergeCell ref="B59:C64"/>
    <mergeCell ref="L59:M64"/>
    <mergeCell ref="D59:E65"/>
    <mergeCell ref="N59:O65"/>
    <mergeCell ref="G59:H64"/>
    <mergeCell ref="Q59:R64"/>
    <mergeCell ref="I33:J39"/>
    <mergeCell ref="S33:T39"/>
  </mergeCells>
  <phoneticPr fontId="14" type="noConversion"/>
  <conditionalFormatting sqref="C4">
    <cfRule type="cellIs" dxfId="1210" priority="246" operator="equal">
      <formula>"橙色"</formula>
    </cfRule>
    <cfRule type="cellIs" dxfId="1209" priority="247" operator="equal">
      <formula>"橙色"</formula>
    </cfRule>
    <cfRule type="cellIs" dxfId="1208" priority="248" operator="equal">
      <formula>"红色"</formula>
    </cfRule>
    <cfRule type="cellIs" dxfId="1207" priority="249" operator="equal">
      <formula>"紫色"</formula>
    </cfRule>
    <cfRule type="cellIs" dxfId="1206" priority="250" operator="equal">
      <formula>"蓝色"</formula>
    </cfRule>
    <cfRule type="cellIs" dxfId="1205" priority="251" operator="equal">
      <formula>"绿色"</formula>
    </cfRule>
    <cfRule type="cellIs" dxfId="1204" priority="252" operator="equal">
      <formula>"黑色"</formula>
    </cfRule>
  </conditionalFormatting>
  <conditionalFormatting sqref="H4">
    <cfRule type="cellIs" dxfId="1203" priority="239" operator="equal">
      <formula>"橙色"</formula>
    </cfRule>
    <cfRule type="cellIs" dxfId="1202" priority="240" operator="equal">
      <formula>"橙色"</formula>
    </cfRule>
    <cfRule type="cellIs" dxfId="1201" priority="241" operator="equal">
      <formula>"红色"</formula>
    </cfRule>
    <cfRule type="cellIs" dxfId="1200" priority="242" operator="equal">
      <formula>"紫色"</formula>
    </cfRule>
    <cfRule type="cellIs" dxfId="1199" priority="243" operator="equal">
      <formula>"蓝色"</formula>
    </cfRule>
    <cfRule type="cellIs" dxfId="1198" priority="244" operator="equal">
      <formula>"绿色"</formula>
    </cfRule>
    <cfRule type="cellIs" dxfId="1197" priority="245" operator="equal">
      <formula>"黑色"</formula>
    </cfRule>
  </conditionalFormatting>
  <conditionalFormatting sqref="M4">
    <cfRule type="cellIs" dxfId="1196" priority="232" operator="equal">
      <formula>"橙色"</formula>
    </cfRule>
    <cfRule type="cellIs" dxfId="1195" priority="233" operator="equal">
      <formula>"橙色"</formula>
    </cfRule>
    <cfRule type="cellIs" dxfId="1194" priority="234" operator="equal">
      <formula>"红色"</formula>
    </cfRule>
    <cfRule type="cellIs" dxfId="1193" priority="235" operator="equal">
      <formula>"紫色"</formula>
    </cfRule>
    <cfRule type="cellIs" dxfId="1192" priority="236" operator="equal">
      <formula>"蓝色"</formula>
    </cfRule>
    <cfRule type="cellIs" dxfId="1191" priority="237" operator="equal">
      <formula>"绿色"</formula>
    </cfRule>
    <cfRule type="cellIs" dxfId="1190" priority="238" operator="equal">
      <formula>"黑色"</formula>
    </cfRule>
  </conditionalFormatting>
  <conditionalFormatting sqref="R4">
    <cfRule type="cellIs" dxfId="1189" priority="225" operator="equal">
      <formula>"橙色"</formula>
    </cfRule>
    <cfRule type="cellIs" dxfId="1188" priority="226" operator="equal">
      <formula>"橙色"</formula>
    </cfRule>
    <cfRule type="cellIs" dxfId="1187" priority="227" operator="equal">
      <formula>"红色"</formula>
    </cfRule>
    <cfRule type="cellIs" dxfId="1186" priority="228" operator="equal">
      <formula>"紫色"</formula>
    </cfRule>
    <cfRule type="cellIs" dxfId="1185" priority="229" operator="equal">
      <formula>"蓝色"</formula>
    </cfRule>
    <cfRule type="cellIs" dxfId="1184" priority="230" operator="equal">
      <formula>"绿色"</formula>
    </cfRule>
    <cfRule type="cellIs" dxfId="1183" priority="231" operator="equal">
      <formula>"黑色"</formula>
    </cfRule>
  </conditionalFormatting>
  <conditionalFormatting sqref="C30">
    <cfRule type="cellIs" dxfId="1182" priority="218" operator="equal">
      <formula>"橙色"</formula>
    </cfRule>
    <cfRule type="cellIs" dxfId="1181" priority="219" operator="equal">
      <formula>"橙色"</formula>
    </cfRule>
    <cfRule type="cellIs" dxfId="1180" priority="220" operator="equal">
      <formula>"红色"</formula>
    </cfRule>
    <cfRule type="cellIs" dxfId="1179" priority="221" operator="equal">
      <formula>"紫色"</formula>
    </cfRule>
    <cfRule type="cellIs" dxfId="1178" priority="222" operator="equal">
      <formula>"蓝色"</formula>
    </cfRule>
    <cfRule type="cellIs" dxfId="1177" priority="223" operator="equal">
      <formula>"绿色"</formula>
    </cfRule>
    <cfRule type="cellIs" dxfId="1176" priority="224" operator="equal">
      <formula>"黑色"</formula>
    </cfRule>
  </conditionalFormatting>
  <conditionalFormatting sqref="H30">
    <cfRule type="cellIs" dxfId="1175" priority="211" operator="equal">
      <formula>"橙色"</formula>
    </cfRule>
    <cfRule type="cellIs" dxfId="1174" priority="212" operator="equal">
      <formula>"橙色"</formula>
    </cfRule>
    <cfRule type="cellIs" dxfId="1173" priority="213" operator="equal">
      <formula>"红色"</formula>
    </cfRule>
    <cfRule type="cellIs" dxfId="1172" priority="214" operator="equal">
      <formula>"紫色"</formula>
    </cfRule>
    <cfRule type="cellIs" dxfId="1171" priority="215" operator="equal">
      <formula>"蓝色"</formula>
    </cfRule>
    <cfRule type="cellIs" dxfId="1170" priority="216" operator="equal">
      <formula>"绿色"</formula>
    </cfRule>
    <cfRule type="cellIs" dxfId="1169" priority="217" operator="equal">
      <formula>"黑色"</formula>
    </cfRule>
  </conditionalFormatting>
  <conditionalFormatting sqref="M30">
    <cfRule type="cellIs" dxfId="1168" priority="204" operator="equal">
      <formula>"橙色"</formula>
    </cfRule>
    <cfRule type="cellIs" dxfId="1167" priority="205" operator="equal">
      <formula>"橙色"</formula>
    </cfRule>
    <cfRule type="cellIs" dxfId="1166" priority="206" operator="equal">
      <formula>"红色"</formula>
    </cfRule>
    <cfRule type="cellIs" dxfId="1165" priority="207" operator="equal">
      <formula>"紫色"</formula>
    </cfRule>
    <cfRule type="cellIs" dxfId="1164" priority="208" operator="equal">
      <formula>"蓝色"</formula>
    </cfRule>
    <cfRule type="cellIs" dxfId="1163" priority="209" operator="equal">
      <formula>"绿色"</formula>
    </cfRule>
    <cfRule type="cellIs" dxfId="1162" priority="210" operator="equal">
      <formula>"黑色"</formula>
    </cfRule>
  </conditionalFormatting>
  <conditionalFormatting sqref="R30">
    <cfRule type="cellIs" dxfId="1161" priority="197" operator="equal">
      <formula>"橙色"</formula>
    </cfRule>
    <cfRule type="cellIs" dxfId="1160" priority="198" operator="equal">
      <formula>"橙色"</formula>
    </cfRule>
    <cfRule type="cellIs" dxfId="1159" priority="199" operator="equal">
      <formula>"红色"</formula>
    </cfRule>
    <cfRule type="cellIs" dxfId="1158" priority="200" operator="equal">
      <formula>"紫色"</formula>
    </cfRule>
    <cfRule type="cellIs" dxfId="1157" priority="201" operator="equal">
      <formula>"蓝色"</formula>
    </cfRule>
    <cfRule type="cellIs" dxfId="1156" priority="202" operator="equal">
      <formula>"绿色"</formula>
    </cfRule>
    <cfRule type="cellIs" dxfId="1155" priority="203" operator="equal">
      <formula>"黑色"</formula>
    </cfRule>
  </conditionalFormatting>
  <conditionalFormatting sqref="C56">
    <cfRule type="cellIs" dxfId="1154" priority="190" operator="equal">
      <formula>"橙色"</formula>
    </cfRule>
    <cfRule type="cellIs" dxfId="1153" priority="191" operator="equal">
      <formula>"橙色"</formula>
    </cfRule>
    <cfRule type="cellIs" dxfId="1152" priority="192" operator="equal">
      <formula>"红色"</formula>
    </cfRule>
    <cfRule type="cellIs" dxfId="1151" priority="193" operator="equal">
      <formula>"紫色"</formula>
    </cfRule>
    <cfRule type="cellIs" dxfId="1150" priority="194" operator="equal">
      <formula>"蓝色"</formula>
    </cfRule>
    <cfRule type="cellIs" dxfId="1149" priority="195" operator="equal">
      <formula>"绿色"</formula>
    </cfRule>
    <cfRule type="cellIs" dxfId="1148" priority="196" operator="equal">
      <formula>"黑色"</formula>
    </cfRule>
  </conditionalFormatting>
  <conditionalFormatting sqref="H56">
    <cfRule type="cellIs" dxfId="1147" priority="183" operator="equal">
      <formula>"橙色"</formula>
    </cfRule>
    <cfRule type="cellIs" dxfId="1146" priority="184" operator="equal">
      <formula>"橙色"</formula>
    </cfRule>
    <cfRule type="cellIs" dxfId="1145" priority="185" operator="equal">
      <formula>"红色"</formula>
    </cfRule>
    <cfRule type="cellIs" dxfId="1144" priority="186" operator="equal">
      <formula>"紫色"</formula>
    </cfRule>
    <cfRule type="cellIs" dxfId="1143" priority="187" operator="equal">
      <formula>"蓝色"</formula>
    </cfRule>
    <cfRule type="cellIs" dxfId="1142" priority="188" operator="equal">
      <formula>"绿色"</formula>
    </cfRule>
    <cfRule type="cellIs" dxfId="1141" priority="189" operator="equal">
      <formula>"黑色"</formula>
    </cfRule>
  </conditionalFormatting>
  <conditionalFormatting sqref="M56">
    <cfRule type="cellIs" dxfId="1140" priority="176" operator="equal">
      <formula>"橙色"</formula>
    </cfRule>
    <cfRule type="cellIs" dxfId="1139" priority="177" operator="equal">
      <formula>"橙色"</formula>
    </cfRule>
    <cfRule type="cellIs" dxfId="1138" priority="178" operator="equal">
      <formula>"红色"</formula>
    </cfRule>
    <cfRule type="cellIs" dxfId="1137" priority="179" operator="equal">
      <formula>"紫色"</formula>
    </cfRule>
    <cfRule type="cellIs" dxfId="1136" priority="180" operator="equal">
      <formula>"蓝色"</formula>
    </cfRule>
    <cfRule type="cellIs" dxfId="1135" priority="181" operator="equal">
      <formula>"绿色"</formula>
    </cfRule>
    <cfRule type="cellIs" dxfId="1134" priority="182" operator="equal">
      <formula>"黑色"</formula>
    </cfRule>
  </conditionalFormatting>
  <conditionalFormatting sqref="R56">
    <cfRule type="cellIs" dxfId="1133" priority="169" operator="equal">
      <formula>"橙色"</formula>
    </cfRule>
    <cfRule type="cellIs" dxfId="1132" priority="170" operator="equal">
      <formula>"橙色"</formula>
    </cfRule>
    <cfRule type="cellIs" dxfId="1131" priority="171" operator="equal">
      <formula>"红色"</formula>
    </cfRule>
    <cfRule type="cellIs" dxfId="1130" priority="172" operator="equal">
      <formula>"紫色"</formula>
    </cfRule>
    <cfRule type="cellIs" dxfId="1129" priority="173" operator="equal">
      <formula>"蓝色"</formula>
    </cfRule>
    <cfRule type="cellIs" dxfId="1128" priority="174" operator="equal">
      <formula>"绿色"</formula>
    </cfRule>
    <cfRule type="cellIs" dxfId="1127" priority="175" operator="equal">
      <formula>"黑色"</formula>
    </cfRule>
  </conditionalFormatting>
  <conditionalFormatting sqref="C82">
    <cfRule type="cellIs" dxfId="1126" priority="162" operator="equal">
      <formula>"橙色"</formula>
    </cfRule>
    <cfRule type="cellIs" dxfId="1125" priority="163" operator="equal">
      <formula>"橙色"</formula>
    </cfRule>
    <cfRule type="cellIs" dxfId="1124" priority="164" operator="equal">
      <formula>"红色"</formula>
    </cfRule>
    <cfRule type="cellIs" dxfId="1123" priority="165" operator="equal">
      <formula>"紫色"</formula>
    </cfRule>
    <cfRule type="cellIs" dxfId="1122" priority="166" operator="equal">
      <formula>"蓝色"</formula>
    </cfRule>
    <cfRule type="cellIs" dxfId="1121" priority="167" operator="equal">
      <formula>"绿色"</formula>
    </cfRule>
    <cfRule type="cellIs" dxfId="1120" priority="168" operator="equal">
      <formula>"黑色"</formula>
    </cfRule>
  </conditionalFormatting>
  <conditionalFormatting sqref="H82">
    <cfRule type="cellIs" dxfId="1119" priority="155" operator="equal">
      <formula>"橙色"</formula>
    </cfRule>
    <cfRule type="cellIs" dxfId="1118" priority="156" operator="equal">
      <formula>"橙色"</formula>
    </cfRule>
    <cfRule type="cellIs" dxfId="1117" priority="157" operator="equal">
      <formula>"红色"</formula>
    </cfRule>
    <cfRule type="cellIs" dxfId="1116" priority="158" operator="equal">
      <formula>"紫色"</formula>
    </cfRule>
    <cfRule type="cellIs" dxfId="1115" priority="159" operator="equal">
      <formula>"蓝色"</formula>
    </cfRule>
    <cfRule type="cellIs" dxfId="1114" priority="160" operator="equal">
      <formula>"绿色"</formula>
    </cfRule>
    <cfRule type="cellIs" dxfId="1113" priority="161" operator="equal">
      <formula>"黑色"</formula>
    </cfRule>
  </conditionalFormatting>
  <conditionalFormatting sqref="M82">
    <cfRule type="cellIs" dxfId="1112" priority="71" operator="equal">
      <formula>"金色"</formula>
    </cfRule>
    <cfRule type="cellIs" dxfId="1111" priority="72" operator="equal">
      <formula>"橙色"</formula>
    </cfRule>
    <cfRule type="cellIs" dxfId="1110" priority="73" operator="equal">
      <formula>"红色"</formula>
    </cfRule>
    <cfRule type="cellIs" dxfId="1109" priority="74" operator="equal">
      <formula>"紫色"</formula>
    </cfRule>
    <cfRule type="cellIs" dxfId="1108" priority="75" operator="equal">
      <formula>"蓝色"</formula>
    </cfRule>
    <cfRule type="cellIs" dxfId="1107" priority="76" operator="equal">
      <formula>"绿色"</formula>
    </cfRule>
    <cfRule type="cellIs" dxfId="1106" priority="77" operator="equal">
      <formula>"黑色"</formula>
    </cfRule>
  </conditionalFormatting>
  <conditionalFormatting sqref="R82">
    <cfRule type="cellIs" dxfId="1105" priority="64" operator="equal">
      <formula>"金色"</formula>
    </cfRule>
    <cfRule type="cellIs" dxfId="1104" priority="65" operator="equal">
      <formula>"橙色"</formula>
    </cfRule>
    <cfRule type="cellIs" dxfId="1103" priority="66" operator="equal">
      <formula>"红色"</formula>
    </cfRule>
    <cfRule type="cellIs" dxfId="1102" priority="67" operator="equal">
      <formula>"紫色"</formula>
    </cfRule>
    <cfRule type="cellIs" dxfId="1101" priority="68" operator="equal">
      <formula>"蓝色"</formula>
    </cfRule>
    <cfRule type="cellIs" dxfId="1100" priority="69" operator="equal">
      <formula>"绿色"</formula>
    </cfRule>
    <cfRule type="cellIs" dxfId="1099" priority="70" operator="equal">
      <formula>"黑色"</formula>
    </cfRule>
  </conditionalFormatting>
  <conditionalFormatting sqref="C108">
    <cfRule type="cellIs" dxfId="1098" priority="106" operator="equal">
      <formula>"橙色"</formula>
    </cfRule>
    <cfRule type="cellIs" dxfId="1097" priority="107" operator="equal">
      <formula>"橙色"</formula>
    </cfRule>
    <cfRule type="cellIs" dxfId="1096" priority="108" operator="equal">
      <formula>"红色"</formula>
    </cfRule>
    <cfRule type="cellIs" dxfId="1095" priority="109" operator="equal">
      <formula>"紫色"</formula>
    </cfRule>
    <cfRule type="cellIs" dxfId="1094" priority="110" operator="equal">
      <formula>"蓝色"</formula>
    </cfRule>
    <cfRule type="cellIs" dxfId="1093" priority="111" operator="equal">
      <formula>"绿色"</formula>
    </cfRule>
    <cfRule type="cellIs" dxfId="1092" priority="112" operator="equal">
      <formula>"黑色"</formula>
    </cfRule>
  </conditionalFormatting>
  <conditionalFormatting sqref="H108">
    <cfRule type="cellIs" dxfId="1091" priority="99" operator="equal">
      <formula>"橙色"</formula>
    </cfRule>
    <cfRule type="cellIs" dxfId="1090" priority="100" operator="equal">
      <formula>"橙色"</formula>
    </cfRule>
    <cfRule type="cellIs" dxfId="1089" priority="101" operator="equal">
      <formula>"红色"</formula>
    </cfRule>
    <cfRule type="cellIs" dxfId="1088" priority="102" operator="equal">
      <formula>"紫色"</formula>
    </cfRule>
    <cfRule type="cellIs" dxfId="1087" priority="103" operator="equal">
      <formula>"蓝色"</formula>
    </cfRule>
    <cfRule type="cellIs" dxfId="1086" priority="104" operator="equal">
      <formula>"绿色"</formula>
    </cfRule>
    <cfRule type="cellIs" dxfId="1085" priority="105" operator="equal">
      <formula>"黑色"</formula>
    </cfRule>
  </conditionalFormatting>
  <conditionalFormatting sqref="M108">
    <cfRule type="cellIs" dxfId="1084" priority="92" operator="equal">
      <formula>"橙色"</formula>
    </cfRule>
    <cfRule type="cellIs" dxfId="1083" priority="93" operator="equal">
      <formula>"橙色"</formula>
    </cfRule>
    <cfRule type="cellIs" dxfId="1082" priority="94" operator="equal">
      <formula>"红色"</formula>
    </cfRule>
    <cfRule type="cellIs" dxfId="1081" priority="95" operator="equal">
      <formula>"紫色"</formula>
    </cfRule>
    <cfRule type="cellIs" dxfId="1080" priority="96" operator="equal">
      <formula>"蓝色"</formula>
    </cfRule>
    <cfRule type="cellIs" dxfId="1079" priority="97" operator="equal">
      <formula>"绿色"</formula>
    </cfRule>
    <cfRule type="cellIs" dxfId="1078" priority="98" operator="equal">
      <formula>"黑色"</formula>
    </cfRule>
  </conditionalFormatting>
  <conditionalFormatting sqref="R108">
    <cfRule type="cellIs" dxfId="1077" priority="85" operator="equal">
      <formula>"橙色"</formula>
    </cfRule>
    <cfRule type="cellIs" dxfId="1076" priority="86" operator="equal">
      <formula>"橙色"</formula>
    </cfRule>
    <cfRule type="cellIs" dxfId="1075" priority="87" operator="equal">
      <formula>"红色"</formula>
    </cfRule>
    <cfRule type="cellIs" dxfId="1074" priority="88" operator="equal">
      <formula>"紫色"</formula>
    </cfRule>
    <cfRule type="cellIs" dxfId="1073" priority="89" operator="equal">
      <formula>"蓝色"</formula>
    </cfRule>
    <cfRule type="cellIs" dxfId="1072" priority="90" operator="equal">
      <formula>"绿色"</formula>
    </cfRule>
    <cfRule type="cellIs" dxfId="1071" priority="91" operator="equal">
      <formula>"黑色"</formula>
    </cfRule>
  </conditionalFormatting>
  <conditionalFormatting sqref="C134">
    <cfRule type="cellIs" dxfId="1070" priority="78" operator="equal">
      <formula>"橙色"</formula>
    </cfRule>
    <cfRule type="cellIs" dxfId="1069" priority="79" operator="equal">
      <formula>"橙色"</formula>
    </cfRule>
    <cfRule type="cellIs" dxfId="1068" priority="80" operator="equal">
      <formula>"红色"</formula>
    </cfRule>
    <cfRule type="cellIs" dxfId="1067" priority="81" operator="equal">
      <formula>"紫色"</formula>
    </cfRule>
    <cfRule type="cellIs" dxfId="1066" priority="82" operator="equal">
      <formula>"蓝色"</formula>
    </cfRule>
    <cfRule type="cellIs" dxfId="1065" priority="83" operator="equal">
      <formula>"绿色"</formula>
    </cfRule>
    <cfRule type="cellIs" dxfId="1064" priority="84" operator="equal">
      <formula>"黑色"</formula>
    </cfRule>
  </conditionalFormatting>
  <conditionalFormatting sqref="H134">
    <cfRule type="cellIs" dxfId="1063" priority="50" operator="equal">
      <formula>"金色"</formula>
    </cfRule>
    <cfRule type="cellIs" dxfId="1062" priority="51" operator="equal">
      <formula>"橙色"</formula>
    </cfRule>
    <cfRule type="cellIs" dxfId="1061" priority="52" operator="equal">
      <formula>"红色"</formula>
    </cfRule>
    <cfRule type="cellIs" dxfId="1060" priority="53" operator="equal">
      <formula>"紫色"</formula>
    </cfRule>
    <cfRule type="cellIs" dxfId="1059" priority="54" operator="equal">
      <formula>"蓝色"</formula>
    </cfRule>
    <cfRule type="cellIs" dxfId="1058" priority="55" operator="equal">
      <formula>"绿色"</formula>
    </cfRule>
    <cfRule type="cellIs" dxfId="1057" priority="56" operator="equal">
      <formula>"黑色"</formula>
    </cfRule>
  </conditionalFormatting>
  <conditionalFormatting sqref="M134">
    <cfRule type="cellIs" dxfId="1056" priority="43" operator="equal">
      <formula>"橙色"</formula>
    </cfRule>
    <cfRule type="cellIs" dxfId="1055" priority="44" operator="equal">
      <formula>"橙色"</formula>
    </cfRule>
    <cfRule type="cellIs" dxfId="1054" priority="45" operator="equal">
      <formula>"红色"</formula>
    </cfRule>
    <cfRule type="cellIs" dxfId="1053" priority="46" operator="equal">
      <formula>"紫色"</formula>
    </cfRule>
    <cfRule type="cellIs" dxfId="1052" priority="47" operator="equal">
      <formula>"蓝色"</formula>
    </cfRule>
    <cfRule type="cellIs" dxfId="1051" priority="48" operator="equal">
      <formula>"绿色"</formula>
    </cfRule>
    <cfRule type="cellIs" dxfId="1050" priority="49" operator="equal">
      <formula>"黑色"</formula>
    </cfRule>
  </conditionalFormatting>
  <conditionalFormatting sqref="R134">
    <cfRule type="cellIs" dxfId="1049" priority="42" operator="equal">
      <formula>"黑色"</formula>
    </cfRule>
    <cfRule type="cellIs" dxfId="1048" priority="41" operator="equal">
      <formula>"绿色"</formula>
    </cfRule>
    <cfRule type="cellIs" dxfId="1047" priority="40" operator="equal">
      <formula>"蓝色"</formula>
    </cfRule>
    <cfRule type="cellIs" dxfId="1046" priority="39" operator="equal">
      <formula>"紫色"</formula>
    </cfRule>
    <cfRule type="cellIs" dxfId="1045" priority="38" operator="equal">
      <formula>"红色"</formula>
    </cfRule>
    <cfRule type="cellIs" dxfId="1044" priority="37" operator="equal">
      <formula>"橙色"</formula>
    </cfRule>
    <cfRule type="cellIs" dxfId="1043" priority="36" operator="equal">
      <formula>"橙色"</formula>
    </cfRule>
  </conditionalFormatting>
  <conditionalFormatting sqref="C160">
    <cfRule type="cellIs" dxfId="1042" priority="28" operator="equal">
      <formula>"黑色"</formula>
    </cfRule>
    <cfRule type="cellIs" dxfId="1041" priority="27" operator="equal">
      <formula>"绿色"</formula>
    </cfRule>
    <cfRule type="cellIs" dxfId="1040" priority="26" operator="equal">
      <formula>"蓝色"</formula>
    </cfRule>
    <cfRule type="cellIs" dxfId="1039" priority="25" operator="equal">
      <formula>"紫色"</formula>
    </cfRule>
    <cfRule type="cellIs" dxfId="1038" priority="24" operator="equal">
      <formula>"红色"</formula>
    </cfRule>
    <cfRule type="cellIs" dxfId="1037" priority="23" operator="equal">
      <formula>"橙色"</formula>
    </cfRule>
    <cfRule type="cellIs" dxfId="1036" priority="22" operator="equal">
      <formula>"橙色"</formula>
    </cfRule>
  </conditionalFormatting>
  <conditionalFormatting sqref="H160">
    <cfRule type="cellIs" dxfId="1035" priority="21" operator="equal">
      <formula>"黑色"</formula>
    </cfRule>
    <cfRule type="cellIs" dxfId="1034" priority="20" operator="equal">
      <formula>"绿色"</formula>
    </cfRule>
    <cfRule type="cellIs" dxfId="1033" priority="19" operator="equal">
      <formula>"蓝色"</formula>
    </cfRule>
    <cfRule type="cellIs" dxfId="1032" priority="18" operator="equal">
      <formula>"紫色"</formula>
    </cfRule>
    <cfRule type="cellIs" dxfId="1031" priority="17" operator="equal">
      <formula>"红色"</formula>
    </cfRule>
    <cfRule type="cellIs" dxfId="1030" priority="16" operator="equal">
      <formula>"橙色"</formula>
    </cfRule>
    <cfRule type="cellIs" dxfId="1029" priority="15" operator="equal">
      <formula>"橙色"</formula>
    </cfRule>
  </conditionalFormatting>
  <conditionalFormatting sqref="M160">
    <cfRule type="cellIs" dxfId="1028" priority="14" operator="equal">
      <formula>"黑色"</formula>
    </cfRule>
    <cfRule type="cellIs" dxfId="1027" priority="13" operator="equal">
      <formula>"绿色"</formula>
    </cfRule>
    <cfRule type="cellIs" dxfId="1026" priority="12" operator="equal">
      <formula>"蓝色"</formula>
    </cfRule>
    <cfRule type="cellIs" dxfId="1025" priority="11" operator="equal">
      <formula>"紫色"</formula>
    </cfRule>
    <cfRule type="cellIs" dxfId="1024" priority="10" operator="equal">
      <formula>"红色"</formula>
    </cfRule>
    <cfRule type="cellIs" dxfId="1023" priority="9" operator="equal">
      <formula>"橙色"</formula>
    </cfRule>
    <cfRule type="cellIs" dxfId="1022" priority="8" operator="equal">
      <formula>"橙色"</formula>
    </cfRule>
  </conditionalFormatting>
  <conditionalFormatting sqref="R160">
    <cfRule type="cellIs" dxfId="1021" priority="7" operator="equal">
      <formula>"黑色"</formula>
    </cfRule>
    <cfRule type="cellIs" dxfId="1020" priority="6" operator="equal">
      <formula>"绿色"</formula>
    </cfRule>
    <cfRule type="cellIs" dxfId="1019" priority="5" operator="equal">
      <formula>"蓝色"</formula>
    </cfRule>
    <cfRule type="cellIs" dxfId="1018" priority="4" operator="equal">
      <formula>"紫色"</formula>
    </cfRule>
    <cfRule type="cellIs" dxfId="1017" priority="3" operator="equal">
      <formula>"红色"</formula>
    </cfRule>
    <cfRule type="cellIs" dxfId="1016" priority="2" operator="equal">
      <formula>"橙色"</formula>
    </cfRule>
    <cfRule type="cellIs" dxfId="1015"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xr:uid="{00000000-0002-0000-06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xr:uid="{00000000-0002-0000-0600-000001000000}">
      <formula1>"0,150,300,450,600,750,900"</formula1>
    </dataValidation>
  </dataValidation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701"/>
  <sheetViews>
    <sheetView topLeftCell="A418" workbookViewId="0">
      <selection activeCell="C418" sqref="C418"/>
    </sheetView>
  </sheetViews>
  <sheetFormatPr defaultColWidth="8.875" defaultRowHeight="12" customHeight="1"/>
  <cols>
    <col min="1" max="16384" width="8.875" style="1"/>
  </cols>
  <sheetData>
    <row r="2" spans="2:20" ht="12" customHeight="1">
      <c r="B2" s="2" t="s">
        <v>343</v>
      </c>
      <c r="C2" s="16" t="s">
        <v>113</v>
      </c>
      <c r="D2" s="4" t="s">
        <v>344</v>
      </c>
      <c r="E2" s="5" t="s">
        <v>7</v>
      </c>
      <c r="G2" s="2" t="s">
        <v>343</v>
      </c>
      <c r="H2" s="3" t="s">
        <v>57</v>
      </c>
      <c r="I2" s="4" t="s">
        <v>344</v>
      </c>
      <c r="J2" s="5" t="s">
        <v>7</v>
      </c>
      <c r="L2" s="2" t="s">
        <v>343</v>
      </c>
      <c r="M2" s="16" t="s">
        <v>122</v>
      </c>
      <c r="N2" s="4" t="s">
        <v>344</v>
      </c>
      <c r="O2" s="5" t="s">
        <v>7</v>
      </c>
      <c r="Q2" s="2" t="s">
        <v>343</v>
      </c>
      <c r="R2" s="16" t="s">
        <v>194</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2</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100</v>
      </c>
      <c r="I5" s="8" t="s">
        <v>350</v>
      </c>
      <c r="J5" s="10">
        <v>1</v>
      </c>
      <c r="L5" s="6" t="s">
        <v>349</v>
      </c>
      <c r="M5" s="7">
        <f>M13+O3</f>
        <v>200</v>
      </c>
      <c r="N5" s="8" t="s">
        <v>350</v>
      </c>
      <c r="O5" s="10">
        <v>2</v>
      </c>
      <c r="Q5" s="6" t="s">
        <v>349</v>
      </c>
      <c r="R5" s="7">
        <f>R13+T3</f>
        <v>300</v>
      </c>
      <c r="S5" s="8" t="s">
        <v>350</v>
      </c>
      <c r="T5" s="10">
        <v>1</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28" t="s">
        <v>905</v>
      </c>
      <c r="C7" s="129"/>
      <c r="D7" s="132" t="s">
        <v>906</v>
      </c>
      <c r="E7" s="133"/>
      <c r="G7" s="128" t="s">
        <v>907</v>
      </c>
      <c r="H7" s="129"/>
      <c r="I7" s="132" t="s">
        <v>908</v>
      </c>
      <c r="J7" s="133"/>
      <c r="L7" s="128" t="s">
        <v>909</v>
      </c>
      <c r="M7" s="129"/>
      <c r="N7" s="132" t="s">
        <v>910</v>
      </c>
      <c r="O7" s="133"/>
      <c r="Q7" s="128" t="s">
        <v>911</v>
      </c>
      <c r="R7" s="129"/>
      <c r="S7" s="132" t="s">
        <v>912</v>
      </c>
      <c r="T7" s="133"/>
    </row>
    <row r="8" spans="2:20" ht="12" customHeight="1">
      <c r="B8" s="128"/>
      <c r="C8" s="129"/>
      <c r="D8" s="132"/>
      <c r="E8" s="133"/>
      <c r="G8" s="128"/>
      <c r="H8" s="129"/>
      <c r="I8" s="132"/>
      <c r="J8" s="133"/>
      <c r="L8" s="128"/>
      <c r="M8" s="129"/>
      <c r="N8" s="132"/>
      <c r="O8" s="133"/>
      <c r="Q8" s="128"/>
      <c r="R8" s="129"/>
      <c r="S8" s="132"/>
      <c r="T8" s="133"/>
    </row>
    <row r="9" spans="2:20" ht="12" customHeight="1">
      <c r="B9" s="128"/>
      <c r="C9" s="129"/>
      <c r="D9" s="132"/>
      <c r="E9" s="133"/>
      <c r="G9" s="128"/>
      <c r="H9" s="129"/>
      <c r="I9" s="132"/>
      <c r="J9" s="133"/>
      <c r="L9" s="128"/>
      <c r="M9" s="129"/>
      <c r="N9" s="132"/>
      <c r="O9" s="133"/>
      <c r="Q9" s="128"/>
      <c r="R9" s="129"/>
      <c r="S9" s="132"/>
      <c r="T9" s="133"/>
    </row>
    <row r="10" spans="2:20" ht="12" customHeight="1">
      <c r="B10" s="128"/>
      <c r="C10" s="129"/>
      <c r="D10" s="132"/>
      <c r="E10" s="133"/>
      <c r="G10" s="128"/>
      <c r="H10" s="129"/>
      <c r="I10" s="132"/>
      <c r="J10" s="133"/>
      <c r="L10" s="128"/>
      <c r="M10" s="129"/>
      <c r="N10" s="132"/>
      <c r="O10" s="133"/>
      <c r="Q10" s="128"/>
      <c r="R10" s="129"/>
      <c r="S10" s="132"/>
      <c r="T10" s="133"/>
    </row>
    <row r="11" spans="2:20" ht="12" customHeight="1">
      <c r="B11" s="128"/>
      <c r="C11" s="129"/>
      <c r="D11" s="132"/>
      <c r="E11" s="133"/>
      <c r="G11" s="128"/>
      <c r="H11" s="129"/>
      <c r="I11" s="132"/>
      <c r="J11" s="133"/>
      <c r="L11" s="128"/>
      <c r="M11" s="129"/>
      <c r="N11" s="132"/>
      <c r="O11" s="133"/>
      <c r="Q11" s="128"/>
      <c r="R11" s="129"/>
      <c r="S11" s="132"/>
      <c r="T11" s="133"/>
    </row>
    <row r="12" spans="2:20" ht="12" customHeight="1">
      <c r="B12" s="130"/>
      <c r="C12" s="131"/>
      <c r="D12" s="132"/>
      <c r="E12" s="133"/>
      <c r="G12" s="130"/>
      <c r="H12" s="131"/>
      <c r="I12" s="132"/>
      <c r="J12" s="133"/>
      <c r="L12" s="130"/>
      <c r="M12" s="131"/>
      <c r="N12" s="132"/>
      <c r="O12" s="133"/>
      <c r="Q12" s="130"/>
      <c r="R12" s="131"/>
      <c r="S12" s="132"/>
      <c r="T12" s="133"/>
    </row>
    <row r="13" spans="2:20" ht="12" customHeight="1">
      <c r="B13" s="11" t="s">
        <v>361</v>
      </c>
      <c r="C13" s="15">
        <v>100</v>
      </c>
      <c r="D13" s="134"/>
      <c r="E13" s="135"/>
      <c r="G13" s="11" t="s">
        <v>361</v>
      </c>
      <c r="H13" s="15">
        <v>100</v>
      </c>
      <c r="I13" s="134"/>
      <c r="J13" s="135"/>
      <c r="L13" s="11" t="s">
        <v>361</v>
      </c>
      <c r="M13" s="15">
        <v>200</v>
      </c>
      <c r="N13" s="134"/>
      <c r="O13" s="135"/>
      <c r="Q13" s="11" t="s">
        <v>361</v>
      </c>
      <c r="R13" s="15">
        <v>300</v>
      </c>
      <c r="S13" s="134"/>
      <c r="T13" s="135"/>
    </row>
    <row r="14" spans="2:20" ht="12" customHeight="1">
      <c r="B14" s="122" t="s">
        <v>913</v>
      </c>
      <c r="C14" s="123"/>
      <c r="D14" s="123"/>
      <c r="E14" s="124"/>
      <c r="G14" s="122"/>
      <c r="H14" s="123"/>
      <c r="I14" s="123"/>
      <c r="J14" s="124"/>
      <c r="L14" s="122" t="s">
        <v>914</v>
      </c>
      <c r="M14" s="123"/>
      <c r="N14" s="123"/>
      <c r="O14" s="124"/>
      <c r="Q14" s="122" t="s">
        <v>915</v>
      </c>
      <c r="R14" s="123"/>
      <c r="S14" s="123"/>
      <c r="T14" s="124"/>
    </row>
    <row r="15" spans="2:20" ht="12" customHeight="1">
      <c r="B15" s="125"/>
      <c r="C15" s="126"/>
      <c r="D15" s="126"/>
      <c r="E15" s="127"/>
      <c r="G15" s="125"/>
      <c r="H15" s="126"/>
      <c r="I15" s="126"/>
      <c r="J15" s="127"/>
      <c r="L15" s="125"/>
      <c r="M15" s="126"/>
      <c r="N15" s="126"/>
      <c r="O15" s="127"/>
      <c r="Q15" s="125"/>
      <c r="R15" s="126"/>
      <c r="S15" s="126"/>
      <c r="T15" s="127"/>
    </row>
    <row r="16" spans="2:20" ht="12" customHeight="1">
      <c r="B16" s="125"/>
      <c r="C16" s="126"/>
      <c r="D16" s="126"/>
      <c r="E16" s="127"/>
      <c r="G16" s="125"/>
      <c r="H16" s="126"/>
      <c r="I16" s="126"/>
      <c r="J16" s="127"/>
      <c r="L16" s="125"/>
      <c r="M16" s="126"/>
      <c r="N16" s="126"/>
      <c r="O16" s="127"/>
      <c r="Q16" s="125"/>
      <c r="R16" s="126"/>
      <c r="S16" s="126"/>
      <c r="T16" s="127"/>
    </row>
    <row r="17" spans="2:20" ht="12" customHeight="1">
      <c r="B17" s="125"/>
      <c r="C17" s="126"/>
      <c r="D17" s="126"/>
      <c r="E17" s="127"/>
      <c r="G17" s="125"/>
      <c r="H17" s="126"/>
      <c r="I17" s="126"/>
      <c r="J17" s="127"/>
      <c r="L17" s="125"/>
      <c r="M17" s="126"/>
      <c r="N17" s="126"/>
      <c r="O17" s="127"/>
      <c r="Q17" s="125"/>
      <c r="R17" s="126"/>
      <c r="S17" s="126"/>
      <c r="T17" s="127"/>
    </row>
    <row r="18" spans="2:20" ht="12" customHeight="1">
      <c r="B18" s="125"/>
      <c r="C18" s="126"/>
      <c r="D18" s="126"/>
      <c r="E18" s="127"/>
      <c r="G18" s="125"/>
      <c r="H18" s="126"/>
      <c r="I18" s="126"/>
      <c r="J18" s="127"/>
      <c r="L18" s="125"/>
      <c r="M18" s="126"/>
      <c r="N18" s="126"/>
      <c r="O18" s="127"/>
      <c r="Q18" s="125"/>
      <c r="R18" s="126"/>
      <c r="S18" s="126"/>
      <c r="T18" s="127"/>
    </row>
    <row r="19" spans="2:20" ht="12" customHeight="1">
      <c r="B19" s="125"/>
      <c r="C19" s="126"/>
      <c r="D19" s="126"/>
      <c r="E19" s="127"/>
      <c r="G19" s="125"/>
      <c r="H19" s="126"/>
      <c r="I19" s="126"/>
      <c r="J19" s="127"/>
      <c r="L19" s="125"/>
      <c r="M19" s="126"/>
      <c r="N19" s="126"/>
      <c r="O19" s="127"/>
      <c r="Q19" s="125"/>
      <c r="R19" s="126"/>
      <c r="S19" s="126"/>
      <c r="T19" s="127"/>
    </row>
    <row r="20" spans="2:20" ht="12" customHeight="1">
      <c r="B20" s="125"/>
      <c r="C20" s="126"/>
      <c r="D20" s="126"/>
      <c r="E20" s="127"/>
      <c r="G20" s="125"/>
      <c r="H20" s="126"/>
      <c r="I20" s="126"/>
      <c r="J20" s="127"/>
      <c r="L20" s="125"/>
      <c r="M20" s="126"/>
      <c r="N20" s="126"/>
      <c r="O20" s="127"/>
      <c r="Q20" s="125"/>
      <c r="R20" s="126"/>
      <c r="S20" s="126"/>
      <c r="T20" s="127"/>
    </row>
    <row r="21" spans="2:20" ht="12" customHeight="1">
      <c r="B21" s="125"/>
      <c r="C21" s="126"/>
      <c r="D21" s="126"/>
      <c r="E21" s="127"/>
      <c r="G21" s="125"/>
      <c r="H21" s="126"/>
      <c r="I21" s="126"/>
      <c r="J21" s="127"/>
      <c r="L21" s="125"/>
      <c r="M21" s="126"/>
      <c r="N21" s="126"/>
      <c r="O21" s="127"/>
      <c r="Q21" s="125"/>
      <c r="R21" s="126"/>
      <c r="S21" s="126"/>
      <c r="T21" s="127"/>
    </row>
    <row r="22" spans="2:20" ht="12" customHeight="1">
      <c r="B22" s="125"/>
      <c r="C22" s="126"/>
      <c r="D22" s="126"/>
      <c r="E22" s="127"/>
      <c r="G22" s="125"/>
      <c r="H22" s="126"/>
      <c r="I22" s="126"/>
      <c r="J22" s="127"/>
      <c r="L22" s="125"/>
      <c r="M22" s="126"/>
      <c r="N22" s="126"/>
      <c r="O22" s="127"/>
      <c r="Q22" s="125"/>
      <c r="R22" s="126"/>
      <c r="S22" s="126"/>
      <c r="T22" s="127"/>
    </row>
    <row r="23" spans="2:20" ht="12" customHeight="1">
      <c r="B23" s="125"/>
      <c r="C23" s="126"/>
      <c r="D23" s="126"/>
      <c r="E23" s="127"/>
      <c r="G23" s="125"/>
      <c r="H23" s="126"/>
      <c r="I23" s="126"/>
      <c r="J23" s="127"/>
      <c r="L23" s="125"/>
      <c r="M23" s="126"/>
      <c r="N23" s="126"/>
      <c r="O23" s="127"/>
      <c r="Q23" s="125"/>
      <c r="R23" s="126"/>
      <c r="S23" s="126"/>
      <c r="T23" s="127"/>
    </row>
    <row r="24" spans="2:20" ht="12" customHeight="1">
      <c r="B24" s="125"/>
      <c r="C24" s="126"/>
      <c r="D24" s="126"/>
      <c r="E24" s="127"/>
      <c r="G24" s="125"/>
      <c r="H24" s="126"/>
      <c r="I24" s="126"/>
      <c r="J24" s="127"/>
      <c r="L24" s="125"/>
      <c r="M24" s="126"/>
      <c r="N24" s="126"/>
      <c r="O24" s="127"/>
      <c r="Q24" s="125"/>
      <c r="R24" s="126"/>
      <c r="S24" s="126"/>
      <c r="T24" s="127"/>
    </row>
    <row r="25" spans="2:20" ht="12" customHeight="1">
      <c r="B25" s="119" t="s">
        <v>916</v>
      </c>
      <c r="C25" s="120"/>
      <c r="D25" s="120"/>
      <c r="E25" s="121"/>
      <c r="G25" s="119" t="s">
        <v>689</v>
      </c>
      <c r="H25" s="120"/>
      <c r="I25" s="120"/>
      <c r="J25" s="121"/>
      <c r="L25" s="119" t="s">
        <v>407</v>
      </c>
      <c r="M25" s="120"/>
      <c r="N25" s="120"/>
      <c r="O25" s="121"/>
      <c r="Q25" s="119" t="s">
        <v>407</v>
      </c>
      <c r="R25" s="120"/>
      <c r="S25" s="120"/>
      <c r="T25" s="121"/>
    </row>
    <row r="28" spans="2:20" ht="12" customHeight="1">
      <c r="B28" s="2" t="s">
        <v>343</v>
      </c>
      <c r="C28" s="3" t="s">
        <v>67</v>
      </c>
      <c r="D28" s="4" t="s">
        <v>344</v>
      </c>
      <c r="E28" s="5" t="s">
        <v>7</v>
      </c>
      <c r="G28" s="2" t="s">
        <v>343</v>
      </c>
      <c r="H28" s="3" t="s">
        <v>77</v>
      </c>
      <c r="I28" s="4" t="s">
        <v>344</v>
      </c>
      <c r="J28" s="5" t="s">
        <v>7</v>
      </c>
      <c r="L28" s="2" t="s">
        <v>343</v>
      </c>
      <c r="M28" s="3" t="s">
        <v>131</v>
      </c>
      <c r="N28" s="4" t="s">
        <v>344</v>
      </c>
      <c r="O28" s="5" t="s">
        <v>7</v>
      </c>
      <c r="Q28" s="2" t="s">
        <v>343</v>
      </c>
      <c r="R28" s="3" t="s">
        <v>200</v>
      </c>
      <c r="S28" s="4" t="s">
        <v>344</v>
      </c>
      <c r="T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c r="L29" s="6" t="s">
        <v>345</v>
      </c>
      <c r="M29" s="7" t="str">
        <f>LOOKUP(O29,{0,150,300,450,600,750,900;"0","1","2","3","4","5","6"})</f>
        <v>0</v>
      </c>
      <c r="N29" s="8" t="s">
        <v>346</v>
      </c>
      <c r="O29" s="9">
        <v>0</v>
      </c>
      <c r="Q29" s="6" t="s">
        <v>345</v>
      </c>
      <c r="R29" s="7" t="str">
        <f>LOOKUP(T29,{0,150,300,450,600,750,900;"0","1","2","3","4","5","6"})</f>
        <v>0</v>
      </c>
      <c r="S29" s="8" t="s">
        <v>346</v>
      </c>
      <c r="T29" s="9">
        <v>0</v>
      </c>
    </row>
    <row r="30" spans="2:20" ht="12" customHeight="1">
      <c r="B30" s="6" t="s">
        <v>347</v>
      </c>
      <c r="C30" s="7" t="str">
        <f>LOOKUP(C31,{0,201,401,601,901,1201,1501;"黑色","绿色","蓝色","紫色","红色","橙色","金色"})</f>
        <v>黑色</v>
      </c>
      <c r="D30" s="8" t="s">
        <v>348</v>
      </c>
      <c r="E30" s="10">
        <v>1</v>
      </c>
      <c r="G30" s="6" t="s">
        <v>347</v>
      </c>
      <c r="H30" s="7" t="str">
        <f>LOOKUP(H31,{0,201,401,601,901,1201,1501;"黑色","绿色","蓝色","紫色","红色","橙色","金色"})</f>
        <v>黑色</v>
      </c>
      <c r="I30" s="8" t="s">
        <v>348</v>
      </c>
      <c r="J30" s="10">
        <v>2</v>
      </c>
      <c r="L30" s="6" t="s">
        <v>347</v>
      </c>
      <c r="M30" s="7" t="str">
        <f>LOOKUP(M31,{0,201,401,601,901,1201,1501;"黑色","绿色","蓝色","紫色","红色","橙色","金色"})</f>
        <v>黑色</v>
      </c>
      <c r="N30" s="8" t="s">
        <v>348</v>
      </c>
      <c r="O30" s="10">
        <v>1</v>
      </c>
      <c r="Q30" s="6" t="s">
        <v>347</v>
      </c>
      <c r="R30" s="7" t="str">
        <f>LOOKUP(R31,{0,201,401,601,901,1201,1501;"黑色","绿色","蓝色","紫色","红色","橙色","金色"})</f>
        <v>绿色</v>
      </c>
      <c r="S30" s="8" t="s">
        <v>348</v>
      </c>
      <c r="T30" s="10">
        <v>5</v>
      </c>
    </row>
    <row r="31" spans="2:20" ht="12" customHeight="1">
      <c r="B31" s="6" t="s">
        <v>349</v>
      </c>
      <c r="C31" s="7">
        <f>C39+E29</f>
        <v>100</v>
      </c>
      <c r="D31" s="8" t="s">
        <v>350</v>
      </c>
      <c r="E31" s="10">
        <v>1</v>
      </c>
      <c r="G31" s="6" t="s">
        <v>349</v>
      </c>
      <c r="H31" s="7">
        <f>H39+J29</f>
        <v>100</v>
      </c>
      <c r="I31" s="8" t="s">
        <v>350</v>
      </c>
      <c r="J31" s="10">
        <v>1</v>
      </c>
      <c r="L31" s="6" t="s">
        <v>349</v>
      </c>
      <c r="M31" s="7">
        <f>M39+O29</f>
        <v>200</v>
      </c>
      <c r="N31" s="8" t="s">
        <v>350</v>
      </c>
      <c r="O31" s="10">
        <v>1</v>
      </c>
      <c r="Q31" s="6" t="s">
        <v>349</v>
      </c>
      <c r="R31" s="7">
        <f>R39+T29</f>
        <v>300</v>
      </c>
      <c r="S31" s="8" t="s">
        <v>350</v>
      </c>
      <c r="T31" s="10">
        <v>1</v>
      </c>
    </row>
    <row r="32" spans="2:20" ht="12" customHeight="1">
      <c r="B32" s="11" t="s">
        <v>351</v>
      </c>
      <c r="C32" s="12">
        <f>C31*20</f>
        <v>2000</v>
      </c>
      <c r="D32" s="13" t="s">
        <v>352</v>
      </c>
      <c r="E32" s="14">
        <f>C31</f>
        <v>100</v>
      </c>
      <c r="G32" s="11" t="s">
        <v>351</v>
      </c>
      <c r="H32" s="12">
        <f>H31*20</f>
        <v>2000</v>
      </c>
      <c r="I32" s="13" t="s">
        <v>352</v>
      </c>
      <c r="J32" s="14">
        <f>H31</f>
        <v>100</v>
      </c>
      <c r="L32" s="11" t="s">
        <v>351</v>
      </c>
      <c r="M32" s="12">
        <f>M31*20</f>
        <v>4000</v>
      </c>
      <c r="N32" s="13" t="s">
        <v>352</v>
      </c>
      <c r="O32" s="14">
        <f>M31</f>
        <v>200</v>
      </c>
      <c r="Q32" s="11" t="s">
        <v>351</v>
      </c>
      <c r="R32" s="12">
        <f>R31*20</f>
        <v>6000</v>
      </c>
      <c r="S32" s="13" t="s">
        <v>352</v>
      </c>
      <c r="T32" s="14">
        <f>R31</f>
        <v>300</v>
      </c>
    </row>
    <row r="33" spans="2:20" ht="12" customHeight="1">
      <c r="B33" s="128" t="s">
        <v>917</v>
      </c>
      <c r="C33" s="129"/>
      <c r="D33" s="132" t="s">
        <v>918</v>
      </c>
      <c r="E33" s="133"/>
      <c r="G33" s="128" t="s">
        <v>919</v>
      </c>
      <c r="H33" s="129"/>
      <c r="I33" s="132" t="s">
        <v>920</v>
      </c>
      <c r="J33" s="133"/>
      <c r="L33" s="128" t="s">
        <v>921</v>
      </c>
      <c r="M33" s="129"/>
      <c r="N33" s="132" t="s">
        <v>922</v>
      </c>
      <c r="O33" s="133"/>
      <c r="Q33" s="128" t="s">
        <v>923</v>
      </c>
      <c r="R33" s="129"/>
      <c r="S33" s="132" t="s">
        <v>924</v>
      </c>
      <c r="T33" s="133"/>
    </row>
    <row r="34" spans="2:20" ht="12" customHeight="1">
      <c r="B34" s="128"/>
      <c r="C34" s="129"/>
      <c r="D34" s="132"/>
      <c r="E34" s="133"/>
      <c r="G34" s="128"/>
      <c r="H34" s="129"/>
      <c r="I34" s="132"/>
      <c r="J34" s="133"/>
      <c r="L34" s="128"/>
      <c r="M34" s="129"/>
      <c r="N34" s="132"/>
      <c r="O34" s="133"/>
      <c r="Q34" s="128"/>
      <c r="R34" s="129"/>
      <c r="S34" s="132"/>
      <c r="T34" s="133"/>
    </row>
    <row r="35" spans="2:20" ht="12" customHeight="1">
      <c r="B35" s="128"/>
      <c r="C35" s="129"/>
      <c r="D35" s="132"/>
      <c r="E35" s="133"/>
      <c r="G35" s="128"/>
      <c r="H35" s="129"/>
      <c r="I35" s="132"/>
      <c r="J35" s="133"/>
      <c r="L35" s="128"/>
      <c r="M35" s="129"/>
      <c r="N35" s="132"/>
      <c r="O35" s="133"/>
      <c r="Q35" s="128"/>
      <c r="R35" s="129"/>
      <c r="S35" s="132"/>
      <c r="T35" s="133"/>
    </row>
    <row r="36" spans="2:20" ht="12" customHeight="1">
      <c r="B36" s="128"/>
      <c r="C36" s="129"/>
      <c r="D36" s="132"/>
      <c r="E36" s="133"/>
      <c r="G36" s="128"/>
      <c r="H36" s="129"/>
      <c r="I36" s="132"/>
      <c r="J36" s="133"/>
      <c r="L36" s="128"/>
      <c r="M36" s="129"/>
      <c r="N36" s="132"/>
      <c r="O36" s="133"/>
      <c r="Q36" s="128"/>
      <c r="R36" s="129"/>
      <c r="S36" s="132"/>
      <c r="T36" s="133"/>
    </row>
    <row r="37" spans="2:20" ht="12" customHeight="1">
      <c r="B37" s="128"/>
      <c r="C37" s="129"/>
      <c r="D37" s="132"/>
      <c r="E37" s="133"/>
      <c r="G37" s="128"/>
      <c r="H37" s="129"/>
      <c r="I37" s="132"/>
      <c r="J37" s="133"/>
      <c r="L37" s="128"/>
      <c r="M37" s="129"/>
      <c r="N37" s="132"/>
      <c r="O37" s="133"/>
      <c r="Q37" s="128"/>
      <c r="R37" s="129"/>
      <c r="S37" s="132"/>
      <c r="T37" s="133"/>
    </row>
    <row r="38" spans="2:20" ht="12" customHeight="1">
      <c r="B38" s="130"/>
      <c r="C38" s="131"/>
      <c r="D38" s="132"/>
      <c r="E38" s="133"/>
      <c r="G38" s="130"/>
      <c r="H38" s="131"/>
      <c r="I38" s="132"/>
      <c r="J38" s="133"/>
      <c r="L38" s="130"/>
      <c r="M38" s="131"/>
      <c r="N38" s="132"/>
      <c r="O38" s="133"/>
      <c r="Q38" s="130"/>
      <c r="R38" s="131"/>
      <c r="S38" s="132"/>
      <c r="T38" s="133"/>
    </row>
    <row r="39" spans="2:20" ht="12" customHeight="1">
      <c r="B39" s="11" t="s">
        <v>361</v>
      </c>
      <c r="C39" s="15">
        <v>100</v>
      </c>
      <c r="D39" s="134"/>
      <c r="E39" s="135"/>
      <c r="G39" s="11" t="s">
        <v>361</v>
      </c>
      <c r="H39" s="15">
        <v>100</v>
      </c>
      <c r="I39" s="134"/>
      <c r="J39" s="135"/>
      <c r="L39" s="11" t="s">
        <v>361</v>
      </c>
      <c r="M39" s="15">
        <v>200</v>
      </c>
      <c r="N39" s="134"/>
      <c r="O39" s="135"/>
      <c r="Q39" s="11" t="s">
        <v>361</v>
      </c>
      <c r="R39" s="15">
        <v>300</v>
      </c>
      <c r="S39" s="134"/>
      <c r="T39" s="135"/>
    </row>
    <row r="40" spans="2:20" ht="12" customHeight="1">
      <c r="B40" s="122"/>
      <c r="C40" s="123"/>
      <c r="D40" s="123"/>
      <c r="E40" s="124"/>
      <c r="G40" s="180" t="s">
        <v>925</v>
      </c>
      <c r="H40" s="181"/>
      <c r="I40" s="181"/>
      <c r="J40" s="182"/>
      <c r="L40" s="180" t="s">
        <v>926</v>
      </c>
      <c r="M40" s="181"/>
      <c r="N40" s="181"/>
      <c r="O40" s="182"/>
      <c r="Q40" s="180" t="s">
        <v>927</v>
      </c>
      <c r="R40" s="181"/>
      <c r="S40" s="181"/>
      <c r="T40" s="182"/>
    </row>
    <row r="41" spans="2:20" ht="12" customHeight="1">
      <c r="B41" s="125"/>
      <c r="C41" s="126"/>
      <c r="D41" s="126"/>
      <c r="E41" s="127"/>
      <c r="G41" s="183"/>
      <c r="H41" s="184"/>
      <c r="I41" s="184"/>
      <c r="J41" s="185"/>
      <c r="L41" s="183"/>
      <c r="M41" s="184"/>
      <c r="N41" s="184"/>
      <c r="O41" s="185"/>
      <c r="Q41" s="183"/>
      <c r="R41" s="184"/>
      <c r="S41" s="184"/>
      <c r="T41" s="185"/>
    </row>
    <row r="42" spans="2:20" ht="12" customHeight="1">
      <c r="B42" s="125"/>
      <c r="C42" s="126"/>
      <c r="D42" s="126"/>
      <c r="E42" s="127"/>
      <c r="G42" s="183"/>
      <c r="H42" s="184"/>
      <c r="I42" s="184"/>
      <c r="J42" s="185"/>
      <c r="L42" s="183"/>
      <c r="M42" s="184"/>
      <c r="N42" s="184"/>
      <c r="O42" s="185"/>
      <c r="Q42" s="183"/>
      <c r="R42" s="184"/>
      <c r="S42" s="184"/>
      <c r="T42" s="185"/>
    </row>
    <row r="43" spans="2:20" ht="12" customHeight="1">
      <c r="B43" s="125"/>
      <c r="C43" s="126"/>
      <c r="D43" s="126"/>
      <c r="E43" s="127"/>
      <c r="G43" s="183"/>
      <c r="H43" s="184"/>
      <c r="I43" s="184"/>
      <c r="J43" s="185"/>
      <c r="L43" s="183"/>
      <c r="M43" s="184"/>
      <c r="N43" s="184"/>
      <c r="O43" s="185"/>
      <c r="Q43" s="183"/>
      <c r="R43" s="184"/>
      <c r="S43" s="184"/>
      <c r="T43" s="185"/>
    </row>
    <row r="44" spans="2:20" ht="12" customHeight="1">
      <c r="B44" s="125"/>
      <c r="C44" s="126"/>
      <c r="D44" s="126"/>
      <c r="E44" s="127"/>
      <c r="G44" s="183"/>
      <c r="H44" s="184"/>
      <c r="I44" s="184"/>
      <c r="J44" s="185"/>
      <c r="L44" s="183"/>
      <c r="M44" s="184"/>
      <c r="N44" s="184"/>
      <c r="O44" s="185"/>
      <c r="Q44" s="183"/>
      <c r="R44" s="184"/>
      <c r="S44" s="184"/>
      <c r="T44" s="185"/>
    </row>
    <row r="45" spans="2:20" ht="12" customHeight="1">
      <c r="B45" s="125"/>
      <c r="C45" s="126"/>
      <c r="D45" s="126"/>
      <c r="E45" s="127"/>
      <c r="G45" s="183"/>
      <c r="H45" s="184"/>
      <c r="I45" s="184"/>
      <c r="J45" s="185"/>
      <c r="L45" s="183"/>
      <c r="M45" s="184"/>
      <c r="N45" s="184"/>
      <c r="O45" s="185"/>
      <c r="Q45" s="183"/>
      <c r="R45" s="184"/>
      <c r="S45" s="184"/>
      <c r="T45" s="185"/>
    </row>
    <row r="46" spans="2:20" ht="12" customHeight="1">
      <c r="B46" s="125"/>
      <c r="C46" s="126"/>
      <c r="D46" s="126"/>
      <c r="E46" s="127"/>
      <c r="G46" s="183"/>
      <c r="H46" s="184"/>
      <c r="I46" s="184"/>
      <c r="J46" s="185"/>
      <c r="L46" s="183"/>
      <c r="M46" s="184"/>
      <c r="N46" s="184"/>
      <c r="O46" s="185"/>
      <c r="Q46" s="183"/>
      <c r="R46" s="184"/>
      <c r="S46" s="184"/>
      <c r="T46" s="185"/>
    </row>
    <row r="47" spans="2:20" ht="12" customHeight="1">
      <c r="B47" s="125"/>
      <c r="C47" s="126"/>
      <c r="D47" s="126"/>
      <c r="E47" s="127"/>
      <c r="G47" s="183"/>
      <c r="H47" s="184"/>
      <c r="I47" s="184"/>
      <c r="J47" s="185"/>
      <c r="L47" s="183"/>
      <c r="M47" s="184"/>
      <c r="N47" s="184"/>
      <c r="O47" s="185"/>
      <c r="Q47" s="183"/>
      <c r="R47" s="184"/>
      <c r="S47" s="184"/>
      <c r="T47" s="185"/>
    </row>
    <row r="48" spans="2:20" ht="12" customHeight="1">
      <c r="B48" s="125"/>
      <c r="C48" s="126"/>
      <c r="D48" s="126"/>
      <c r="E48" s="127"/>
      <c r="G48" s="183"/>
      <c r="H48" s="184"/>
      <c r="I48" s="184"/>
      <c r="J48" s="185"/>
      <c r="L48" s="183"/>
      <c r="M48" s="184"/>
      <c r="N48" s="184"/>
      <c r="O48" s="185"/>
      <c r="Q48" s="183"/>
      <c r="R48" s="184"/>
      <c r="S48" s="184"/>
      <c r="T48" s="185"/>
    </row>
    <row r="49" spans="2:20" ht="12" customHeight="1">
      <c r="B49" s="125"/>
      <c r="C49" s="126"/>
      <c r="D49" s="126"/>
      <c r="E49" s="127"/>
      <c r="G49" s="183"/>
      <c r="H49" s="184"/>
      <c r="I49" s="184"/>
      <c r="J49" s="185"/>
      <c r="L49" s="183"/>
      <c r="M49" s="184"/>
      <c r="N49" s="184"/>
      <c r="O49" s="185"/>
      <c r="Q49" s="183"/>
      <c r="R49" s="184"/>
      <c r="S49" s="184"/>
      <c r="T49" s="185"/>
    </row>
    <row r="50" spans="2:20" ht="12" customHeight="1">
      <c r="B50" s="125"/>
      <c r="C50" s="126"/>
      <c r="D50" s="126"/>
      <c r="E50" s="127"/>
      <c r="G50" s="183"/>
      <c r="H50" s="184"/>
      <c r="I50" s="184"/>
      <c r="J50" s="185"/>
      <c r="L50" s="183"/>
      <c r="M50" s="184"/>
      <c r="N50" s="184"/>
      <c r="O50" s="185"/>
      <c r="Q50" s="183"/>
      <c r="R50" s="184"/>
      <c r="S50" s="184"/>
      <c r="T50" s="185"/>
    </row>
    <row r="51" spans="2:20" ht="12" customHeight="1">
      <c r="B51" s="119" t="s">
        <v>928</v>
      </c>
      <c r="C51" s="120"/>
      <c r="D51" s="120"/>
      <c r="E51" s="121"/>
      <c r="G51" s="119" t="s">
        <v>929</v>
      </c>
      <c r="H51" s="120"/>
      <c r="I51" s="120"/>
      <c r="J51" s="121"/>
      <c r="L51" s="119" t="s">
        <v>406</v>
      </c>
      <c r="M51" s="120"/>
      <c r="N51" s="120"/>
      <c r="O51" s="121"/>
      <c r="Q51" s="119" t="s">
        <v>930</v>
      </c>
      <c r="R51" s="120"/>
      <c r="S51" s="120"/>
      <c r="T51" s="121"/>
    </row>
    <row r="54" spans="2:20" ht="12" customHeight="1">
      <c r="B54" s="2" t="s">
        <v>343</v>
      </c>
      <c r="C54" s="43" t="s">
        <v>86</v>
      </c>
      <c r="D54" s="4" t="s">
        <v>344</v>
      </c>
      <c r="E54" s="5" t="s">
        <v>7</v>
      </c>
      <c r="G54" s="2" t="s">
        <v>343</v>
      </c>
      <c r="H54" s="16" t="s">
        <v>235</v>
      </c>
      <c r="I54" s="4" t="s">
        <v>344</v>
      </c>
      <c r="J54" s="5" t="s">
        <v>7</v>
      </c>
      <c r="L54" s="2" t="s">
        <v>343</v>
      </c>
      <c r="M54" s="16" t="s">
        <v>304</v>
      </c>
      <c r="N54" s="4" t="s">
        <v>344</v>
      </c>
      <c r="O54" s="5" t="s">
        <v>7</v>
      </c>
      <c r="Q54" s="2" t="s">
        <v>343</v>
      </c>
      <c r="R54" s="16" t="s">
        <v>17</v>
      </c>
      <c r="S54" s="4" t="s">
        <v>344</v>
      </c>
      <c r="T54" s="5" t="s">
        <v>7</v>
      </c>
    </row>
    <row r="55" spans="2:20" ht="12" customHeight="1">
      <c r="B55" s="6" t="s">
        <v>345</v>
      </c>
      <c r="C55" s="7" t="str">
        <f>LOOKUP(E55,{0,150,300,450,600,750,900;"0","1","2","3","4","5","6"})</f>
        <v>0</v>
      </c>
      <c r="D55" s="8" t="s">
        <v>346</v>
      </c>
      <c r="E55" s="9">
        <v>0</v>
      </c>
      <c r="G55" s="6" t="s">
        <v>345</v>
      </c>
      <c r="H55" s="7" t="str">
        <f>LOOKUP(J55,{0,150,300,450,600,750,900;"0","1","2","3","4","5","6"})</f>
        <v>1</v>
      </c>
      <c r="I55" s="8" t="s">
        <v>346</v>
      </c>
      <c r="J55" s="9">
        <v>150</v>
      </c>
      <c r="L55" s="6" t="s">
        <v>345</v>
      </c>
      <c r="M55" s="7" t="str">
        <f>LOOKUP(O55,{0,150,300,450,600,750,900;"0","1","2","3","4","5","6"})</f>
        <v>0</v>
      </c>
      <c r="N55" s="8" t="s">
        <v>346</v>
      </c>
      <c r="O55" s="9">
        <v>0</v>
      </c>
      <c r="Q55" s="6" t="s">
        <v>345</v>
      </c>
      <c r="R55" s="7" t="str">
        <f>LOOKUP(T55,{0,150,300,450,600,750,900;"0","1","2","3","4","5","6"})</f>
        <v>0</v>
      </c>
      <c r="S55" s="8" t="s">
        <v>346</v>
      </c>
      <c r="T55" s="9">
        <v>0</v>
      </c>
    </row>
    <row r="56" spans="2:20" ht="12" customHeight="1">
      <c r="B56" s="6" t="s">
        <v>347</v>
      </c>
      <c r="C56" s="7" t="str">
        <f>LOOKUP(C57,{0,201,401,601,901,1201,1501;"黑色","绿色","蓝色","紫色","红色","橙色","金色"})</f>
        <v>黑色</v>
      </c>
      <c r="D56" s="8" t="s">
        <v>348</v>
      </c>
      <c r="E56" s="10">
        <v>2</v>
      </c>
      <c r="G56" s="6" t="s">
        <v>347</v>
      </c>
      <c r="H56" s="7" t="str">
        <f>LOOKUP(H57,{0,201,401,601,901,1201,1501;"黑色","绿色","蓝色","紫色","红色","橙色","金色"})</f>
        <v>绿色</v>
      </c>
      <c r="I56" s="8" t="s">
        <v>348</v>
      </c>
      <c r="J56" s="10">
        <v>4</v>
      </c>
      <c r="L56" s="6" t="s">
        <v>347</v>
      </c>
      <c r="M56" s="7" t="str">
        <f>LOOKUP(M57,{0,201,401,601,901,1201,1501;"黑色","绿色","蓝色","紫色","红色","橙色","金色"})</f>
        <v>紫色</v>
      </c>
      <c r="N56" s="8" t="s">
        <v>348</v>
      </c>
      <c r="O56" s="10">
        <v>200</v>
      </c>
      <c r="Q56" s="6" t="s">
        <v>347</v>
      </c>
      <c r="R56" s="7" t="str">
        <f>LOOKUP(R57,{0,201,401,601,901,1201,1501;"黑色","绿色","蓝色","紫色","红色","橙色","金色"})</f>
        <v>黑色</v>
      </c>
      <c r="S56" s="8" t="s">
        <v>348</v>
      </c>
      <c r="T56" s="10">
        <v>5</v>
      </c>
    </row>
    <row r="57" spans="2:20" ht="12" customHeight="1">
      <c r="B57" s="6" t="s">
        <v>349</v>
      </c>
      <c r="C57" s="7">
        <f>C65+E55</f>
        <v>100</v>
      </c>
      <c r="D57" s="8" t="s">
        <v>350</v>
      </c>
      <c r="E57" s="10">
        <v>2</v>
      </c>
      <c r="G57" s="6" t="s">
        <v>349</v>
      </c>
      <c r="H57" s="7">
        <f>H65+J55</f>
        <v>350</v>
      </c>
      <c r="I57" s="8" t="s">
        <v>350</v>
      </c>
      <c r="J57" s="10">
        <v>4</v>
      </c>
      <c r="L57" s="6" t="s">
        <v>349</v>
      </c>
      <c r="M57" s="7">
        <f>M65+O55</f>
        <v>900</v>
      </c>
      <c r="N57" s="8" t="s">
        <v>350</v>
      </c>
      <c r="O57" s="10">
        <v>30</v>
      </c>
      <c r="Q57" s="6" t="s">
        <v>349</v>
      </c>
      <c r="R57" s="7">
        <f>R65+T55</f>
        <v>0</v>
      </c>
      <c r="S57" s="8" t="s">
        <v>350</v>
      </c>
      <c r="T57" s="10">
        <v>1</v>
      </c>
    </row>
    <row r="58" spans="2:20" ht="12" customHeight="1">
      <c r="B58" s="11" t="s">
        <v>351</v>
      </c>
      <c r="C58" s="12">
        <f>C57*20</f>
        <v>2000</v>
      </c>
      <c r="D58" s="13" t="s">
        <v>352</v>
      </c>
      <c r="E58" s="14">
        <f>C57</f>
        <v>100</v>
      </c>
      <c r="G58" s="11" t="s">
        <v>351</v>
      </c>
      <c r="H58" s="12">
        <f>H57*20</f>
        <v>7000</v>
      </c>
      <c r="I58" s="13" t="s">
        <v>352</v>
      </c>
      <c r="J58" s="14">
        <f>H57</f>
        <v>350</v>
      </c>
      <c r="L58" s="11" t="s">
        <v>351</v>
      </c>
      <c r="M58" s="12">
        <f>M57*20</f>
        <v>18000</v>
      </c>
      <c r="N58" s="13" t="s">
        <v>352</v>
      </c>
      <c r="O58" s="14">
        <f>M57</f>
        <v>900</v>
      </c>
      <c r="Q58" s="11" t="s">
        <v>351</v>
      </c>
      <c r="R58" s="12">
        <f>R57*20</f>
        <v>0</v>
      </c>
      <c r="S58" s="13" t="s">
        <v>352</v>
      </c>
      <c r="T58" s="14">
        <f>R57</f>
        <v>0</v>
      </c>
    </row>
    <row r="59" spans="2:20" ht="12" customHeight="1">
      <c r="B59" s="128" t="s">
        <v>931</v>
      </c>
      <c r="C59" s="129"/>
      <c r="D59" s="132" t="s">
        <v>932</v>
      </c>
      <c r="E59" s="133"/>
      <c r="G59" s="128" t="s">
        <v>933</v>
      </c>
      <c r="H59" s="129"/>
      <c r="I59" s="132" t="s">
        <v>934</v>
      </c>
      <c r="J59" s="133"/>
      <c r="L59" s="128" t="s">
        <v>935</v>
      </c>
      <c r="M59" s="129"/>
      <c r="N59" s="132" t="s">
        <v>936</v>
      </c>
      <c r="O59" s="133"/>
      <c r="Q59" s="128" t="s">
        <v>937</v>
      </c>
      <c r="R59" s="129"/>
      <c r="S59" s="132" t="s">
        <v>938</v>
      </c>
      <c r="T59" s="133"/>
    </row>
    <row r="60" spans="2:20" ht="12" customHeight="1">
      <c r="B60" s="128"/>
      <c r="C60" s="129"/>
      <c r="D60" s="132"/>
      <c r="E60" s="133"/>
      <c r="G60" s="128"/>
      <c r="H60" s="129"/>
      <c r="I60" s="132"/>
      <c r="J60" s="133"/>
      <c r="L60" s="128"/>
      <c r="M60" s="129"/>
      <c r="N60" s="132"/>
      <c r="O60" s="133"/>
      <c r="Q60" s="128"/>
      <c r="R60" s="129"/>
      <c r="S60" s="132"/>
      <c r="T60" s="133"/>
    </row>
    <row r="61" spans="2:20" ht="12" customHeight="1">
      <c r="B61" s="128"/>
      <c r="C61" s="129"/>
      <c r="D61" s="132"/>
      <c r="E61" s="133"/>
      <c r="G61" s="128"/>
      <c r="H61" s="129"/>
      <c r="I61" s="132"/>
      <c r="J61" s="133"/>
      <c r="L61" s="128"/>
      <c r="M61" s="129"/>
      <c r="N61" s="132"/>
      <c r="O61" s="133"/>
      <c r="Q61" s="128"/>
      <c r="R61" s="129"/>
      <c r="S61" s="132"/>
      <c r="T61" s="133"/>
    </row>
    <row r="62" spans="2:20" ht="12" customHeight="1">
      <c r="B62" s="128"/>
      <c r="C62" s="129"/>
      <c r="D62" s="132"/>
      <c r="E62" s="133"/>
      <c r="G62" s="128"/>
      <c r="H62" s="129"/>
      <c r="I62" s="132"/>
      <c r="J62" s="133"/>
      <c r="L62" s="128"/>
      <c r="M62" s="129"/>
      <c r="N62" s="132"/>
      <c r="O62" s="133"/>
      <c r="Q62" s="128"/>
      <c r="R62" s="129"/>
      <c r="S62" s="132"/>
      <c r="T62" s="133"/>
    </row>
    <row r="63" spans="2:20" ht="12" customHeight="1">
      <c r="B63" s="128"/>
      <c r="C63" s="129"/>
      <c r="D63" s="132"/>
      <c r="E63" s="133"/>
      <c r="G63" s="128"/>
      <c r="H63" s="129"/>
      <c r="I63" s="132"/>
      <c r="J63" s="133"/>
      <c r="L63" s="128"/>
      <c r="M63" s="129"/>
      <c r="N63" s="132"/>
      <c r="O63" s="133"/>
      <c r="Q63" s="128"/>
      <c r="R63" s="129"/>
      <c r="S63" s="132"/>
      <c r="T63" s="133"/>
    </row>
    <row r="64" spans="2:20" ht="12" customHeight="1">
      <c r="B64" s="130"/>
      <c r="C64" s="131"/>
      <c r="D64" s="132"/>
      <c r="E64" s="133"/>
      <c r="G64" s="130"/>
      <c r="H64" s="131"/>
      <c r="I64" s="132"/>
      <c r="J64" s="133"/>
      <c r="L64" s="130"/>
      <c r="M64" s="131"/>
      <c r="N64" s="132"/>
      <c r="O64" s="133"/>
      <c r="Q64" s="130"/>
      <c r="R64" s="131"/>
      <c r="S64" s="132"/>
      <c r="T64" s="133"/>
    </row>
    <row r="65" spans="2:20" ht="12" customHeight="1">
      <c r="B65" s="11" t="s">
        <v>361</v>
      </c>
      <c r="C65" s="15">
        <v>100</v>
      </c>
      <c r="D65" s="134"/>
      <c r="E65" s="135"/>
      <c r="G65" s="11" t="s">
        <v>361</v>
      </c>
      <c r="H65" s="15">
        <v>200</v>
      </c>
      <c r="I65" s="134"/>
      <c r="J65" s="135"/>
      <c r="L65" s="11" t="s">
        <v>361</v>
      </c>
      <c r="M65" s="15">
        <v>900</v>
      </c>
      <c r="N65" s="134"/>
      <c r="O65" s="135"/>
      <c r="Q65" s="11" t="s">
        <v>361</v>
      </c>
      <c r="R65" s="15">
        <v>0</v>
      </c>
      <c r="S65" s="134"/>
      <c r="T65" s="135"/>
    </row>
    <row r="66" spans="2:20" ht="12" customHeight="1">
      <c r="B66" s="122" t="s">
        <v>416</v>
      </c>
      <c r="C66" s="123"/>
      <c r="D66" s="123"/>
      <c r="E66" s="124"/>
      <c r="G66" s="122" t="s">
        <v>939</v>
      </c>
      <c r="H66" s="123"/>
      <c r="I66" s="123"/>
      <c r="J66" s="124"/>
      <c r="L66" s="122" t="s">
        <v>940</v>
      </c>
      <c r="M66" s="123"/>
      <c r="N66" s="123"/>
      <c r="O66" s="124"/>
      <c r="Q66" s="122" t="s">
        <v>941</v>
      </c>
      <c r="R66" s="123"/>
      <c r="S66" s="123"/>
      <c r="T66" s="124"/>
    </row>
    <row r="67" spans="2:20" ht="12" customHeight="1">
      <c r="B67" s="125"/>
      <c r="C67" s="126"/>
      <c r="D67" s="126"/>
      <c r="E67" s="127"/>
      <c r="G67" s="125"/>
      <c r="H67" s="126"/>
      <c r="I67" s="126"/>
      <c r="J67" s="127"/>
      <c r="L67" s="125"/>
      <c r="M67" s="126"/>
      <c r="N67" s="126"/>
      <c r="O67" s="127"/>
      <c r="Q67" s="125"/>
      <c r="R67" s="126"/>
      <c r="S67" s="126"/>
      <c r="T67" s="127"/>
    </row>
    <row r="68" spans="2:20" ht="12" customHeight="1">
      <c r="B68" s="125"/>
      <c r="C68" s="126"/>
      <c r="D68" s="126"/>
      <c r="E68" s="127"/>
      <c r="G68" s="125"/>
      <c r="H68" s="126"/>
      <c r="I68" s="126"/>
      <c r="J68" s="127"/>
      <c r="L68" s="125"/>
      <c r="M68" s="126"/>
      <c r="N68" s="126"/>
      <c r="O68" s="127"/>
      <c r="Q68" s="125"/>
      <c r="R68" s="126"/>
      <c r="S68" s="126"/>
      <c r="T68" s="127"/>
    </row>
    <row r="69" spans="2:20" ht="12" customHeight="1">
      <c r="B69" s="125"/>
      <c r="C69" s="126"/>
      <c r="D69" s="126"/>
      <c r="E69" s="127"/>
      <c r="G69" s="125"/>
      <c r="H69" s="126"/>
      <c r="I69" s="126"/>
      <c r="J69" s="127"/>
      <c r="L69" s="125"/>
      <c r="M69" s="126"/>
      <c r="N69" s="126"/>
      <c r="O69" s="127"/>
      <c r="Q69" s="125"/>
      <c r="R69" s="126"/>
      <c r="S69" s="126"/>
      <c r="T69" s="127"/>
    </row>
    <row r="70" spans="2:20" ht="12" customHeight="1">
      <c r="B70" s="125"/>
      <c r="C70" s="126"/>
      <c r="D70" s="126"/>
      <c r="E70" s="127"/>
      <c r="G70" s="125"/>
      <c r="H70" s="126"/>
      <c r="I70" s="126"/>
      <c r="J70" s="127"/>
      <c r="L70" s="125"/>
      <c r="M70" s="126"/>
      <c r="N70" s="126"/>
      <c r="O70" s="127"/>
      <c r="Q70" s="125"/>
      <c r="R70" s="126"/>
      <c r="S70" s="126"/>
      <c r="T70" s="127"/>
    </row>
    <row r="71" spans="2:20" ht="12" customHeight="1">
      <c r="B71" s="125"/>
      <c r="C71" s="126"/>
      <c r="D71" s="126"/>
      <c r="E71" s="127"/>
      <c r="G71" s="125"/>
      <c r="H71" s="126"/>
      <c r="I71" s="126"/>
      <c r="J71" s="127"/>
      <c r="L71" s="125"/>
      <c r="M71" s="126"/>
      <c r="N71" s="126"/>
      <c r="O71" s="127"/>
      <c r="Q71" s="125"/>
      <c r="R71" s="126"/>
      <c r="S71" s="126"/>
      <c r="T71" s="127"/>
    </row>
    <row r="72" spans="2:20" ht="12" customHeight="1">
      <c r="B72" s="125"/>
      <c r="C72" s="126"/>
      <c r="D72" s="126"/>
      <c r="E72" s="127"/>
      <c r="G72" s="125"/>
      <c r="H72" s="126"/>
      <c r="I72" s="126"/>
      <c r="J72" s="127"/>
      <c r="L72" s="125"/>
      <c r="M72" s="126"/>
      <c r="N72" s="126"/>
      <c r="O72" s="127"/>
      <c r="Q72" s="125"/>
      <c r="R72" s="126"/>
      <c r="S72" s="126"/>
      <c r="T72" s="127"/>
    </row>
    <row r="73" spans="2:20" ht="12" customHeight="1">
      <c r="B73" s="125"/>
      <c r="C73" s="126"/>
      <c r="D73" s="126"/>
      <c r="E73" s="127"/>
      <c r="G73" s="125"/>
      <c r="H73" s="126"/>
      <c r="I73" s="126"/>
      <c r="J73" s="127"/>
      <c r="L73" s="125"/>
      <c r="M73" s="126"/>
      <c r="N73" s="126"/>
      <c r="O73" s="127"/>
      <c r="Q73" s="125"/>
      <c r="R73" s="126"/>
      <c r="S73" s="126"/>
      <c r="T73" s="127"/>
    </row>
    <row r="74" spans="2:20" ht="12" customHeight="1">
      <c r="B74" s="125"/>
      <c r="C74" s="126"/>
      <c r="D74" s="126"/>
      <c r="E74" s="127"/>
      <c r="G74" s="125"/>
      <c r="H74" s="126"/>
      <c r="I74" s="126"/>
      <c r="J74" s="127"/>
      <c r="L74" s="125"/>
      <c r="M74" s="126"/>
      <c r="N74" s="126"/>
      <c r="O74" s="127"/>
      <c r="Q74" s="125"/>
      <c r="R74" s="126"/>
      <c r="S74" s="126"/>
      <c r="T74" s="127"/>
    </row>
    <row r="75" spans="2:20" ht="12" customHeight="1">
      <c r="B75" s="125"/>
      <c r="C75" s="126"/>
      <c r="D75" s="126"/>
      <c r="E75" s="127"/>
      <c r="G75" s="125"/>
      <c r="H75" s="126"/>
      <c r="I75" s="126"/>
      <c r="J75" s="127"/>
      <c r="L75" s="125"/>
      <c r="M75" s="126"/>
      <c r="N75" s="126"/>
      <c r="O75" s="127"/>
      <c r="Q75" s="125"/>
      <c r="R75" s="126"/>
      <c r="S75" s="126"/>
      <c r="T75" s="127"/>
    </row>
    <row r="76" spans="2:20" ht="12" customHeight="1">
      <c r="B76" s="125"/>
      <c r="C76" s="126"/>
      <c r="D76" s="126"/>
      <c r="E76" s="127"/>
      <c r="G76" s="125"/>
      <c r="H76" s="126"/>
      <c r="I76" s="126"/>
      <c r="J76" s="127"/>
      <c r="L76" s="125"/>
      <c r="M76" s="126"/>
      <c r="N76" s="126"/>
      <c r="O76" s="127"/>
      <c r="Q76" s="125"/>
      <c r="R76" s="126"/>
      <c r="S76" s="126"/>
      <c r="T76" s="127"/>
    </row>
    <row r="77" spans="2:20" ht="12" customHeight="1">
      <c r="B77" s="119" t="s">
        <v>942</v>
      </c>
      <c r="C77" s="120"/>
      <c r="D77" s="120"/>
      <c r="E77" s="121"/>
      <c r="G77" s="119" t="s">
        <v>407</v>
      </c>
      <c r="H77" s="120"/>
      <c r="I77" s="120"/>
      <c r="J77" s="121"/>
      <c r="L77" s="119" t="s">
        <v>407</v>
      </c>
      <c r="M77" s="120"/>
      <c r="N77" s="120"/>
      <c r="O77" s="121"/>
      <c r="Q77" s="119" t="s">
        <v>943</v>
      </c>
      <c r="R77" s="120"/>
      <c r="S77" s="120"/>
      <c r="T77" s="121"/>
    </row>
    <row r="80" spans="2:20" ht="12" customHeight="1">
      <c r="B80" s="2" t="s">
        <v>343</v>
      </c>
      <c r="C80" s="3" t="s">
        <v>139</v>
      </c>
      <c r="D80" s="4" t="s">
        <v>344</v>
      </c>
      <c r="E80" s="5" t="s">
        <v>7</v>
      </c>
      <c r="G80" s="2" t="s">
        <v>343</v>
      </c>
      <c r="H80" s="16" t="s">
        <v>312</v>
      </c>
      <c r="I80" s="4" t="s">
        <v>344</v>
      </c>
      <c r="J80" s="5" t="s">
        <v>7</v>
      </c>
      <c r="L80" s="2" t="s">
        <v>343</v>
      </c>
      <c r="M80" s="45" t="s">
        <v>147</v>
      </c>
      <c r="N80" s="4" t="s">
        <v>344</v>
      </c>
      <c r="O80" s="5" t="s">
        <v>7</v>
      </c>
      <c r="Q80" s="2" t="s">
        <v>343</v>
      </c>
      <c r="R80" s="45" t="s">
        <v>206</v>
      </c>
      <c r="S80" s="4" t="s">
        <v>344</v>
      </c>
      <c r="T80" s="5" t="s">
        <v>7</v>
      </c>
    </row>
    <row r="81" spans="2:20" ht="12" customHeight="1">
      <c r="B81" s="6" t="s">
        <v>345</v>
      </c>
      <c r="C81" s="7" t="str">
        <f>LOOKUP(E81,{0,150,300,450,600,750,900;"0","1","2","3","4","5","6"})</f>
        <v>0</v>
      </c>
      <c r="D81" s="8" t="s">
        <v>346</v>
      </c>
      <c r="E81" s="9">
        <v>0</v>
      </c>
      <c r="G81" s="6" t="s">
        <v>345</v>
      </c>
      <c r="H81" s="7">
        <v>0</v>
      </c>
      <c r="I81" s="8" t="s">
        <v>346</v>
      </c>
      <c r="J81" s="9">
        <v>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黑色</v>
      </c>
      <c r="D82" s="8" t="s">
        <v>348</v>
      </c>
      <c r="E82" s="10">
        <v>1</v>
      </c>
      <c r="G82" s="6" t="s">
        <v>347</v>
      </c>
      <c r="H82" s="7" t="str">
        <f>LOOKUP(H83,{0,201,401,601,901,1201,1501;"黑色","绿色","蓝色","紫色","红色","橙色","金色"})</f>
        <v>红色</v>
      </c>
      <c r="I82" s="8" t="s">
        <v>348</v>
      </c>
      <c r="J82" s="10">
        <v>64</v>
      </c>
      <c r="L82" s="6" t="s">
        <v>347</v>
      </c>
      <c r="M82" s="7" t="str">
        <f>LOOKUP(M83,{0,201,401,601,901,1201,1501;"黑色","绿色","蓝色","紫色","红色","橙色","金色"})</f>
        <v>黑色</v>
      </c>
      <c r="N82" s="8" t="s">
        <v>348</v>
      </c>
      <c r="O82" s="10">
        <v>1</v>
      </c>
      <c r="Q82" s="6" t="s">
        <v>347</v>
      </c>
      <c r="R82" s="7" t="str">
        <f>LOOKUP(R83,{0,201,401,601,901,1201,1501;"黑色","绿色","蓝色","紫色","红色","橙色","金色"})</f>
        <v>绿色</v>
      </c>
      <c r="S82" s="8" t="s">
        <v>348</v>
      </c>
      <c r="T82" s="10">
        <v>1</v>
      </c>
    </row>
    <row r="83" spans="2:20" ht="12" customHeight="1">
      <c r="B83" s="6" t="s">
        <v>349</v>
      </c>
      <c r="C83" s="7">
        <f>C91+E81</f>
        <v>200</v>
      </c>
      <c r="D83" s="8" t="s">
        <v>350</v>
      </c>
      <c r="E83" s="10">
        <v>1</v>
      </c>
      <c r="G83" s="6" t="s">
        <v>349</v>
      </c>
      <c r="H83" s="7">
        <f>H91+J81</f>
        <v>1000</v>
      </c>
      <c r="I83" s="8" t="s">
        <v>350</v>
      </c>
      <c r="J83" s="10">
        <v>9</v>
      </c>
      <c r="L83" s="6" t="s">
        <v>349</v>
      </c>
      <c r="M83" s="7">
        <f>M91+O81</f>
        <v>200</v>
      </c>
      <c r="N83" s="8" t="s">
        <v>350</v>
      </c>
      <c r="O83" s="10">
        <v>1</v>
      </c>
      <c r="Q83" s="6" t="s">
        <v>349</v>
      </c>
      <c r="R83" s="7">
        <f>R91+T81</f>
        <v>300</v>
      </c>
      <c r="S83" s="8" t="s">
        <v>350</v>
      </c>
      <c r="T83" s="10">
        <v>1</v>
      </c>
    </row>
    <row r="84" spans="2:20" ht="12" customHeight="1">
      <c r="B84" s="11" t="s">
        <v>351</v>
      </c>
      <c r="C84" s="12">
        <f>C83*20</f>
        <v>4000</v>
      </c>
      <c r="D84" s="13" t="s">
        <v>352</v>
      </c>
      <c r="E84" s="14">
        <f>C83</f>
        <v>200</v>
      </c>
      <c r="G84" s="11" t="s">
        <v>351</v>
      </c>
      <c r="H84" s="12">
        <f>H83*20</f>
        <v>20000</v>
      </c>
      <c r="I84" s="13" t="s">
        <v>352</v>
      </c>
      <c r="J84" s="14">
        <f>H83</f>
        <v>1000</v>
      </c>
      <c r="L84" s="11" t="s">
        <v>351</v>
      </c>
      <c r="M84" s="12">
        <f>M83*20</f>
        <v>4000</v>
      </c>
      <c r="N84" s="13" t="s">
        <v>352</v>
      </c>
      <c r="O84" s="14">
        <f>M83</f>
        <v>200</v>
      </c>
      <c r="Q84" s="11" t="s">
        <v>351</v>
      </c>
      <c r="R84" s="12">
        <f>R83*20</f>
        <v>6000</v>
      </c>
      <c r="S84" s="13" t="s">
        <v>352</v>
      </c>
      <c r="T84" s="14">
        <f>R83</f>
        <v>300</v>
      </c>
    </row>
    <row r="85" spans="2:20" ht="12" customHeight="1">
      <c r="B85" s="128" t="s">
        <v>944</v>
      </c>
      <c r="C85" s="129"/>
      <c r="D85" s="132" t="s">
        <v>945</v>
      </c>
      <c r="E85" s="133"/>
      <c r="G85" s="128" t="s">
        <v>946</v>
      </c>
      <c r="H85" s="129"/>
      <c r="I85" s="132" t="s">
        <v>947</v>
      </c>
      <c r="J85" s="133"/>
      <c r="L85" s="128" t="s">
        <v>948</v>
      </c>
      <c r="M85" s="129"/>
      <c r="N85" s="132" t="s">
        <v>949</v>
      </c>
      <c r="O85" s="133"/>
      <c r="Q85" s="128" t="s">
        <v>950</v>
      </c>
      <c r="R85" s="129"/>
      <c r="S85" s="132" t="s">
        <v>951</v>
      </c>
      <c r="T85" s="133"/>
    </row>
    <row r="86" spans="2:20" ht="12" customHeight="1">
      <c r="B86" s="128"/>
      <c r="C86" s="129"/>
      <c r="D86" s="132"/>
      <c r="E86" s="133"/>
      <c r="G86" s="128"/>
      <c r="H86" s="129"/>
      <c r="I86" s="132"/>
      <c r="J86" s="133"/>
      <c r="L86" s="128"/>
      <c r="M86" s="129"/>
      <c r="N86" s="132"/>
      <c r="O86" s="133"/>
      <c r="Q86" s="128"/>
      <c r="R86" s="129"/>
      <c r="S86" s="132"/>
      <c r="T86" s="133"/>
    </row>
    <row r="87" spans="2:20" ht="12" customHeight="1">
      <c r="B87" s="128"/>
      <c r="C87" s="129"/>
      <c r="D87" s="132"/>
      <c r="E87" s="133"/>
      <c r="G87" s="128"/>
      <c r="H87" s="129"/>
      <c r="I87" s="132"/>
      <c r="J87" s="133"/>
      <c r="L87" s="128"/>
      <c r="M87" s="129"/>
      <c r="N87" s="132"/>
      <c r="O87" s="133"/>
      <c r="Q87" s="128"/>
      <c r="R87" s="129"/>
      <c r="S87" s="132"/>
      <c r="T87" s="133"/>
    </row>
    <row r="88" spans="2:20" ht="12" customHeight="1">
      <c r="B88" s="128"/>
      <c r="C88" s="129"/>
      <c r="D88" s="132"/>
      <c r="E88" s="133"/>
      <c r="G88" s="128"/>
      <c r="H88" s="129"/>
      <c r="I88" s="132"/>
      <c r="J88" s="133"/>
      <c r="L88" s="128"/>
      <c r="M88" s="129"/>
      <c r="N88" s="132"/>
      <c r="O88" s="133"/>
      <c r="Q88" s="128"/>
      <c r="R88" s="129"/>
      <c r="S88" s="132"/>
      <c r="T88" s="133"/>
    </row>
    <row r="89" spans="2:20" ht="12" customHeight="1">
      <c r="B89" s="128"/>
      <c r="C89" s="129"/>
      <c r="D89" s="132"/>
      <c r="E89" s="133"/>
      <c r="G89" s="128"/>
      <c r="H89" s="129"/>
      <c r="I89" s="132"/>
      <c r="J89" s="133"/>
      <c r="L89" s="128"/>
      <c r="M89" s="129"/>
      <c r="N89" s="132"/>
      <c r="O89" s="133"/>
      <c r="Q89" s="128"/>
      <c r="R89" s="129"/>
      <c r="S89" s="132"/>
      <c r="T89" s="133"/>
    </row>
    <row r="90" spans="2:20" ht="12" customHeight="1">
      <c r="B90" s="130"/>
      <c r="C90" s="131"/>
      <c r="D90" s="132"/>
      <c r="E90" s="133"/>
      <c r="G90" s="130"/>
      <c r="H90" s="131"/>
      <c r="I90" s="132"/>
      <c r="J90" s="133"/>
      <c r="L90" s="130"/>
      <c r="M90" s="131"/>
      <c r="N90" s="132"/>
      <c r="O90" s="133"/>
      <c r="Q90" s="130"/>
      <c r="R90" s="131"/>
      <c r="S90" s="132"/>
      <c r="T90" s="133"/>
    </row>
    <row r="91" spans="2:20" ht="12" customHeight="1">
      <c r="B91" s="11" t="s">
        <v>361</v>
      </c>
      <c r="C91" s="15">
        <v>200</v>
      </c>
      <c r="D91" s="134"/>
      <c r="E91" s="135"/>
      <c r="G91" s="11" t="s">
        <v>361</v>
      </c>
      <c r="H91" s="15">
        <v>1000</v>
      </c>
      <c r="I91" s="134"/>
      <c r="J91" s="135"/>
      <c r="L91" s="11" t="s">
        <v>361</v>
      </c>
      <c r="M91" s="15">
        <v>200</v>
      </c>
      <c r="N91" s="134"/>
      <c r="O91" s="135"/>
      <c r="Q91" s="11" t="s">
        <v>361</v>
      </c>
      <c r="R91" s="15">
        <v>300</v>
      </c>
      <c r="S91" s="134"/>
      <c r="T91" s="135"/>
    </row>
    <row r="92" spans="2:20" ht="12" customHeight="1">
      <c r="B92" s="122" t="s">
        <v>952</v>
      </c>
      <c r="C92" s="123"/>
      <c r="D92" s="123"/>
      <c r="E92" s="124"/>
      <c r="G92" s="122" t="s">
        <v>416</v>
      </c>
      <c r="H92" s="123"/>
      <c r="I92" s="123"/>
      <c r="J92" s="124"/>
      <c r="L92" s="122" t="s">
        <v>953</v>
      </c>
      <c r="M92" s="123"/>
      <c r="N92" s="123"/>
      <c r="O92" s="124"/>
      <c r="Q92" s="122" t="s">
        <v>954</v>
      </c>
      <c r="R92" s="123"/>
      <c r="S92" s="123"/>
      <c r="T92" s="124"/>
    </row>
    <row r="93" spans="2:20" ht="12" customHeight="1">
      <c r="B93" s="125"/>
      <c r="C93" s="126"/>
      <c r="D93" s="126"/>
      <c r="E93" s="127"/>
      <c r="G93" s="125"/>
      <c r="H93" s="126"/>
      <c r="I93" s="126"/>
      <c r="J93" s="127"/>
      <c r="L93" s="125"/>
      <c r="M93" s="126"/>
      <c r="N93" s="126"/>
      <c r="O93" s="127"/>
      <c r="Q93" s="125"/>
      <c r="R93" s="126"/>
      <c r="S93" s="126"/>
      <c r="T93" s="127"/>
    </row>
    <row r="94" spans="2:20" ht="12" customHeight="1">
      <c r="B94" s="125"/>
      <c r="C94" s="126"/>
      <c r="D94" s="126"/>
      <c r="E94" s="127"/>
      <c r="G94" s="125"/>
      <c r="H94" s="126"/>
      <c r="I94" s="126"/>
      <c r="J94" s="127"/>
      <c r="L94" s="125"/>
      <c r="M94" s="126"/>
      <c r="N94" s="126"/>
      <c r="O94" s="127"/>
      <c r="Q94" s="125"/>
      <c r="R94" s="126"/>
      <c r="S94" s="126"/>
      <c r="T94" s="127"/>
    </row>
    <row r="95" spans="2:20" ht="12" customHeight="1">
      <c r="B95" s="125"/>
      <c r="C95" s="126"/>
      <c r="D95" s="126"/>
      <c r="E95" s="127"/>
      <c r="G95" s="125"/>
      <c r="H95" s="126"/>
      <c r="I95" s="126"/>
      <c r="J95" s="127"/>
      <c r="L95" s="125"/>
      <c r="M95" s="126"/>
      <c r="N95" s="126"/>
      <c r="O95" s="127"/>
      <c r="Q95" s="125"/>
      <c r="R95" s="126"/>
      <c r="S95" s="126"/>
      <c r="T95" s="127"/>
    </row>
    <row r="96" spans="2:20" ht="12" customHeight="1">
      <c r="B96" s="125"/>
      <c r="C96" s="126"/>
      <c r="D96" s="126"/>
      <c r="E96" s="127"/>
      <c r="G96" s="125"/>
      <c r="H96" s="126"/>
      <c r="I96" s="126"/>
      <c r="J96" s="127"/>
      <c r="L96" s="125"/>
      <c r="M96" s="126"/>
      <c r="N96" s="126"/>
      <c r="O96" s="127"/>
      <c r="Q96" s="125"/>
      <c r="R96" s="126"/>
      <c r="S96" s="126"/>
      <c r="T96" s="127"/>
    </row>
    <row r="97" spans="2:20" ht="12" customHeight="1">
      <c r="B97" s="125"/>
      <c r="C97" s="126"/>
      <c r="D97" s="126"/>
      <c r="E97" s="127"/>
      <c r="G97" s="125"/>
      <c r="H97" s="126"/>
      <c r="I97" s="126"/>
      <c r="J97" s="127"/>
      <c r="L97" s="125"/>
      <c r="M97" s="126"/>
      <c r="N97" s="126"/>
      <c r="O97" s="127"/>
      <c r="Q97" s="125"/>
      <c r="R97" s="126"/>
      <c r="S97" s="126"/>
      <c r="T97" s="127"/>
    </row>
    <row r="98" spans="2:20" ht="12" customHeight="1">
      <c r="B98" s="125"/>
      <c r="C98" s="126"/>
      <c r="D98" s="126"/>
      <c r="E98" s="127"/>
      <c r="G98" s="125"/>
      <c r="H98" s="126"/>
      <c r="I98" s="126"/>
      <c r="J98" s="127"/>
      <c r="L98" s="125"/>
      <c r="M98" s="126"/>
      <c r="N98" s="126"/>
      <c r="O98" s="127"/>
      <c r="Q98" s="125"/>
      <c r="R98" s="126"/>
      <c r="S98" s="126"/>
      <c r="T98" s="127"/>
    </row>
    <row r="99" spans="2:20" ht="12" customHeight="1">
      <c r="B99" s="125"/>
      <c r="C99" s="126"/>
      <c r="D99" s="126"/>
      <c r="E99" s="127"/>
      <c r="G99" s="125"/>
      <c r="H99" s="126"/>
      <c r="I99" s="126"/>
      <c r="J99" s="127"/>
      <c r="L99" s="125"/>
      <c r="M99" s="126"/>
      <c r="N99" s="126"/>
      <c r="O99" s="127"/>
      <c r="Q99" s="125"/>
      <c r="R99" s="126"/>
      <c r="S99" s="126"/>
      <c r="T99" s="127"/>
    </row>
    <row r="100" spans="2:20" ht="12" customHeight="1">
      <c r="B100" s="125"/>
      <c r="C100" s="126"/>
      <c r="D100" s="126"/>
      <c r="E100" s="127"/>
      <c r="G100" s="125"/>
      <c r="H100" s="126"/>
      <c r="I100" s="126"/>
      <c r="J100" s="127"/>
      <c r="L100" s="125"/>
      <c r="M100" s="126"/>
      <c r="N100" s="126"/>
      <c r="O100" s="127"/>
      <c r="Q100" s="125"/>
      <c r="R100" s="126"/>
      <c r="S100" s="126"/>
      <c r="T100" s="127"/>
    </row>
    <row r="101" spans="2:20" ht="12" customHeight="1">
      <c r="B101" s="125"/>
      <c r="C101" s="126"/>
      <c r="D101" s="126"/>
      <c r="E101" s="127"/>
      <c r="G101" s="125"/>
      <c r="H101" s="126"/>
      <c r="I101" s="126"/>
      <c r="J101" s="127"/>
      <c r="L101" s="125"/>
      <c r="M101" s="126"/>
      <c r="N101" s="126"/>
      <c r="O101" s="127"/>
      <c r="Q101" s="125"/>
      <c r="R101" s="126"/>
      <c r="S101" s="126"/>
      <c r="T101" s="127"/>
    </row>
    <row r="102" spans="2:20" ht="12" customHeight="1">
      <c r="B102" s="125"/>
      <c r="C102" s="126"/>
      <c r="D102" s="126"/>
      <c r="E102" s="127"/>
      <c r="G102" s="125"/>
      <c r="H102" s="126"/>
      <c r="I102" s="126"/>
      <c r="J102" s="127"/>
      <c r="L102" s="125"/>
      <c r="M102" s="126"/>
      <c r="N102" s="126"/>
      <c r="O102" s="127"/>
      <c r="Q102" s="125"/>
      <c r="R102" s="126"/>
      <c r="S102" s="126"/>
      <c r="T102" s="127"/>
    </row>
    <row r="103" spans="2:20" ht="12" customHeight="1">
      <c r="B103" s="119" t="s">
        <v>392</v>
      </c>
      <c r="C103" s="120"/>
      <c r="D103" s="120"/>
      <c r="E103" s="121"/>
      <c r="G103" s="119" t="s">
        <v>955</v>
      </c>
      <c r="H103" s="120"/>
      <c r="I103" s="120"/>
      <c r="J103" s="121"/>
      <c r="L103" s="119" t="s">
        <v>366</v>
      </c>
      <c r="M103" s="120"/>
      <c r="N103" s="120"/>
      <c r="O103" s="121"/>
      <c r="Q103" s="119" t="s">
        <v>956</v>
      </c>
      <c r="R103" s="120"/>
      <c r="S103" s="120"/>
      <c r="T103" s="121"/>
    </row>
    <row r="106" spans="2:20" ht="12" customHeight="1">
      <c r="B106" s="2" t="s">
        <v>343</v>
      </c>
      <c r="C106" s="44" t="s">
        <v>154</v>
      </c>
      <c r="D106" s="4" t="s">
        <v>344</v>
      </c>
      <c r="E106" s="5" t="s">
        <v>7</v>
      </c>
      <c r="G106" s="2" t="s">
        <v>343</v>
      </c>
      <c r="H106" s="16" t="s">
        <v>325</v>
      </c>
      <c r="I106" s="4" t="s">
        <v>344</v>
      </c>
      <c r="J106" s="5" t="s">
        <v>7</v>
      </c>
      <c r="L106" s="2" t="s">
        <v>343</v>
      </c>
      <c r="M106" s="3" t="s">
        <v>212</v>
      </c>
      <c r="N106" s="4" t="s">
        <v>344</v>
      </c>
      <c r="O106" s="5" t="s">
        <v>7</v>
      </c>
      <c r="Q106" s="2" t="s">
        <v>343</v>
      </c>
      <c r="R106" s="16" t="s">
        <v>217</v>
      </c>
      <c r="S106" s="4" t="s">
        <v>344</v>
      </c>
      <c r="T106" s="5" t="s">
        <v>7</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0</v>
      </c>
      <c r="S107" s="8" t="s">
        <v>346</v>
      </c>
      <c r="T107" s="9">
        <v>0</v>
      </c>
    </row>
    <row r="108" spans="2:20" ht="12" customHeight="1">
      <c r="B108" s="6" t="s">
        <v>347</v>
      </c>
      <c r="C108" s="7" t="str">
        <f>LOOKUP(C109,{0,201,401,601,901,1201,1501;"黑色","绿色","蓝色","紫色","红色","橙色","金色"})</f>
        <v>黑色</v>
      </c>
      <c r="D108" s="8" t="s">
        <v>348</v>
      </c>
      <c r="E108" s="10">
        <v>1</v>
      </c>
      <c r="G108" s="6" t="s">
        <v>347</v>
      </c>
      <c r="H108" s="7" t="str">
        <f>LOOKUP(H109,{0,201,401,601,901,1201,1501;"黑色","绿色","蓝色","紫色","红色","橙色","金色"})</f>
        <v>橙色</v>
      </c>
      <c r="I108" s="8" t="s">
        <v>348</v>
      </c>
      <c r="J108" s="10">
        <v>1</v>
      </c>
      <c r="L108" s="6" t="s">
        <v>347</v>
      </c>
      <c r="M108" s="7" t="str">
        <f>LOOKUP(M109,{0,201,401,601,901,1201,1501;"黑色","绿色","蓝色","紫色","红色","橙色","金色"})</f>
        <v>绿色</v>
      </c>
      <c r="N108" s="8" t="s">
        <v>348</v>
      </c>
      <c r="O108" s="10">
        <v>1</v>
      </c>
      <c r="Q108" s="6" t="s">
        <v>347</v>
      </c>
      <c r="R108" s="7" t="str">
        <f>LOOKUP(R109,{0,201,401,601,901,1201,1501;"黑色","绿色","蓝色","紫色","红色","橙色","金色"})</f>
        <v>绿色</v>
      </c>
      <c r="S108" s="8" t="s">
        <v>348</v>
      </c>
      <c r="T108" s="10">
        <v>1</v>
      </c>
    </row>
    <row r="109" spans="2:20" ht="12" customHeight="1">
      <c r="B109" s="6" t="s">
        <v>349</v>
      </c>
      <c r="C109" s="7">
        <f>C117+E107</f>
        <v>200</v>
      </c>
      <c r="D109" s="8" t="s">
        <v>350</v>
      </c>
      <c r="E109" s="10">
        <v>1</v>
      </c>
      <c r="G109" s="6" t="s">
        <v>349</v>
      </c>
      <c r="H109" s="7">
        <f>H117+J107</f>
        <v>1500</v>
      </c>
      <c r="I109" s="8" t="s">
        <v>350</v>
      </c>
      <c r="J109" s="10">
        <v>1</v>
      </c>
      <c r="L109" s="6" t="s">
        <v>349</v>
      </c>
      <c r="M109" s="7">
        <f>M117+O107</f>
        <v>300</v>
      </c>
      <c r="N109" s="8" t="s">
        <v>350</v>
      </c>
      <c r="O109" s="10">
        <v>1</v>
      </c>
      <c r="Q109" s="6" t="s">
        <v>349</v>
      </c>
      <c r="R109" s="7">
        <f>R117+T107</f>
        <v>300</v>
      </c>
      <c r="S109" s="8" t="s">
        <v>350</v>
      </c>
      <c r="T109" s="10">
        <v>1</v>
      </c>
    </row>
    <row r="110" spans="2:20" ht="12" customHeight="1">
      <c r="B110" s="11" t="s">
        <v>351</v>
      </c>
      <c r="C110" s="12">
        <f>C109*20</f>
        <v>4000</v>
      </c>
      <c r="D110" s="13" t="s">
        <v>352</v>
      </c>
      <c r="E110" s="14">
        <f>C109</f>
        <v>200</v>
      </c>
      <c r="G110" s="11" t="s">
        <v>351</v>
      </c>
      <c r="H110" s="12">
        <f>H109*20</f>
        <v>30000</v>
      </c>
      <c r="I110" s="13" t="s">
        <v>352</v>
      </c>
      <c r="J110" s="14">
        <f>H109</f>
        <v>1500</v>
      </c>
      <c r="L110" s="11" t="s">
        <v>351</v>
      </c>
      <c r="M110" s="12">
        <f>M109*20</f>
        <v>6000</v>
      </c>
      <c r="N110" s="13" t="s">
        <v>352</v>
      </c>
      <c r="O110" s="14">
        <f>M109</f>
        <v>300</v>
      </c>
      <c r="Q110" s="11" t="s">
        <v>351</v>
      </c>
      <c r="R110" s="12">
        <f>R109*20</f>
        <v>6000</v>
      </c>
      <c r="S110" s="13" t="s">
        <v>352</v>
      </c>
      <c r="T110" s="14">
        <f>R109</f>
        <v>300</v>
      </c>
    </row>
    <row r="111" spans="2:20" ht="12" customHeight="1">
      <c r="B111" s="128" t="s">
        <v>957</v>
      </c>
      <c r="C111" s="129"/>
      <c r="D111" s="132" t="s">
        <v>958</v>
      </c>
      <c r="E111" s="133"/>
      <c r="G111" s="128" t="s">
        <v>959</v>
      </c>
      <c r="H111" s="129"/>
      <c r="I111" s="132" t="s">
        <v>960</v>
      </c>
      <c r="J111" s="133"/>
      <c r="L111" s="128" t="s">
        <v>961</v>
      </c>
      <c r="M111" s="129"/>
      <c r="N111" s="132" t="s">
        <v>962</v>
      </c>
      <c r="O111" s="133"/>
      <c r="Q111" s="128" t="s">
        <v>963</v>
      </c>
      <c r="R111" s="129"/>
      <c r="S111" s="132" t="s">
        <v>964</v>
      </c>
      <c r="T111" s="133"/>
    </row>
    <row r="112" spans="2:20" ht="12" customHeight="1">
      <c r="B112" s="128"/>
      <c r="C112" s="129"/>
      <c r="D112" s="132"/>
      <c r="E112" s="133"/>
      <c r="G112" s="128"/>
      <c r="H112" s="129"/>
      <c r="I112" s="132"/>
      <c r="J112" s="133"/>
      <c r="L112" s="128"/>
      <c r="M112" s="129"/>
      <c r="N112" s="132"/>
      <c r="O112" s="133"/>
      <c r="Q112" s="128"/>
      <c r="R112" s="129"/>
      <c r="S112" s="132"/>
      <c r="T112" s="133"/>
    </row>
    <row r="113" spans="2:20" ht="12" customHeight="1">
      <c r="B113" s="128"/>
      <c r="C113" s="129"/>
      <c r="D113" s="132"/>
      <c r="E113" s="133"/>
      <c r="G113" s="128"/>
      <c r="H113" s="129"/>
      <c r="I113" s="132"/>
      <c r="J113" s="133"/>
      <c r="L113" s="128"/>
      <c r="M113" s="129"/>
      <c r="N113" s="132"/>
      <c r="O113" s="133"/>
      <c r="Q113" s="128"/>
      <c r="R113" s="129"/>
      <c r="S113" s="132"/>
      <c r="T113" s="133"/>
    </row>
    <row r="114" spans="2:20" ht="12" customHeight="1">
      <c r="B114" s="128"/>
      <c r="C114" s="129"/>
      <c r="D114" s="132"/>
      <c r="E114" s="133"/>
      <c r="G114" s="128"/>
      <c r="H114" s="129"/>
      <c r="I114" s="132"/>
      <c r="J114" s="133"/>
      <c r="L114" s="128"/>
      <c r="M114" s="129"/>
      <c r="N114" s="132"/>
      <c r="O114" s="133"/>
      <c r="Q114" s="128"/>
      <c r="R114" s="129"/>
      <c r="S114" s="132"/>
      <c r="T114" s="133"/>
    </row>
    <row r="115" spans="2:20" ht="12" customHeight="1">
      <c r="B115" s="128"/>
      <c r="C115" s="129"/>
      <c r="D115" s="132"/>
      <c r="E115" s="133"/>
      <c r="G115" s="128"/>
      <c r="H115" s="129"/>
      <c r="I115" s="132"/>
      <c r="J115" s="133"/>
      <c r="L115" s="128"/>
      <c r="M115" s="129"/>
      <c r="N115" s="132"/>
      <c r="O115" s="133"/>
      <c r="Q115" s="128"/>
      <c r="R115" s="129"/>
      <c r="S115" s="132"/>
      <c r="T115" s="133"/>
    </row>
    <row r="116" spans="2:20" ht="12" customHeight="1">
      <c r="B116" s="130"/>
      <c r="C116" s="131"/>
      <c r="D116" s="132"/>
      <c r="E116" s="133"/>
      <c r="G116" s="130"/>
      <c r="H116" s="131"/>
      <c r="I116" s="132"/>
      <c r="J116" s="133"/>
      <c r="L116" s="130"/>
      <c r="M116" s="131"/>
      <c r="N116" s="132"/>
      <c r="O116" s="133"/>
      <c r="Q116" s="130"/>
      <c r="R116" s="131"/>
      <c r="S116" s="132"/>
      <c r="T116" s="133"/>
    </row>
    <row r="117" spans="2:20" ht="12" customHeight="1">
      <c r="B117" s="11" t="s">
        <v>361</v>
      </c>
      <c r="C117" s="15">
        <v>200</v>
      </c>
      <c r="D117" s="134"/>
      <c r="E117" s="135"/>
      <c r="G117" s="11" t="s">
        <v>361</v>
      </c>
      <c r="H117" s="15">
        <v>1500</v>
      </c>
      <c r="I117" s="134"/>
      <c r="J117" s="135"/>
      <c r="L117" s="11" t="s">
        <v>361</v>
      </c>
      <c r="M117" s="15">
        <v>300</v>
      </c>
      <c r="N117" s="134"/>
      <c r="O117" s="135"/>
      <c r="Q117" s="11" t="s">
        <v>361</v>
      </c>
      <c r="R117" s="15">
        <v>300</v>
      </c>
      <c r="S117" s="134"/>
      <c r="T117" s="135"/>
    </row>
    <row r="118" spans="2:20" ht="12" customHeight="1">
      <c r="B118" s="122" t="s">
        <v>965</v>
      </c>
      <c r="C118" s="123"/>
      <c r="D118" s="123"/>
      <c r="E118" s="124"/>
      <c r="G118" s="122" t="s">
        <v>966</v>
      </c>
      <c r="H118" s="123"/>
      <c r="I118" s="123"/>
      <c r="J118" s="124"/>
      <c r="L118" s="122" t="s">
        <v>967</v>
      </c>
      <c r="M118" s="123"/>
      <c r="N118" s="123"/>
      <c r="O118" s="124"/>
      <c r="Q118" s="122" t="s">
        <v>968</v>
      </c>
      <c r="R118" s="123"/>
      <c r="S118" s="123"/>
      <c r="T118" s="124"/>
    </row>
    <row r="119" spans="2:20" ht="12" customHeight="1">
      <c r="B119" s="125"/>
      <c r="C119" s="126"/>
      <c r="D119" s="126"/>
      <c r="E119" s="127"/>
      <c r="G119" s="125"/>
      <c r="H119" s="126"/>
      <c r="I119" s="126"/>
      <c r="J119" s="127"/>
      <c r="L119" s="125"/>
      <c r="M119" s="126"/>
      <c r="N119" s="126"/>
      <c r="O119" s="127"/>
      <c r="Q119" s="125"/>
      <c r="R119" s="126"/>
      <c r="S119" s="126"/>
      <c r="T119" s="127"/>
    </row>
    <row r="120" spans="2:20" ht="12" customHeight="1">
      <c r="B120" s="125"/>
      <c r="C120" s="126"/>
      <c r="D120" s="126"/>
      <c r="E120" s="127"/>
      <c r="G120" s="125"/>
      <c r="H120" s="126"/>
      <c r="I120" s="126"/>
      <c r="J120" s="127"/>
      <c r="L120" s="125"/>
      <c r="M120" s="126"/>
      <c r="N120" s="126"/>
      <c r="O120" s="127"/>
      <c r="Q120" s="125"/>
      <c r="R120" s="126"/>
      <c r="S120" s="126"/>
      <c r="T120" s="127"/>
    </row>
    <row r="121" spans="2:20" ht="12" customHeight="1">
      <c r="B121" s="125"/>
      <c r="C121" s="126"/>
      <c r="D121" s="126"/>
      <c r="E121" s="127"/>
      <c r="G121" s="125"/>
      <c r="H121" s="126"/>
      <c r="I121" s="126"/>
      <c r="J121" s="127"/>
      <c r="L121" s="125"/>
      <c r="M121" s="126"/>
      <c r="N121" s="126"/>
      <c r="O121" s="127"/>
      <c r="Q121" s="125"/>
      <c r="R121" s="126"/>
      <c r="S121" s="126"/>
      <c r="T121" s="127"/>
    </row>
    <row r="122" spans="2:20" ht="12" customHeight="1">
      <c r="B122" s="125"/>
      <c r="C122" s="126"/>
      <c r="D122" s="126"/>
      <c r="E122" s="127"/>
      <c r="G122" s="125"/>
      <c r="H122" s="126"/>
      <c r="I122" s="126"/>
      <c r="J122" s="127"/>
      <c r="L122" s="125"/>
      <c r="M122" s="126"/>
      <c r="N122" s="126"/>
      <c r="O122" s="127"/>
      <c r="Q122" s="125"/>
      <c r="R122" s="126"/>
      <c r="S122" s="126"/>
      <c r="T122" s="127"/>
    </row>
    <row r="123" spans="2:20" ht="12" customHeight="1">
      <c r="B123" s="125"/>
      <c r="C123" s="126"/>
      <c r="D123" s="126"/>
      <c r="E123" s="127"/>
      <c r="G123" s="125"/>
      <c r="H123" s="126"/>
      <c r="I123" s="126"/>
      <c r="J123" s="127"/>
      <c r="L123" s="125"/>
      <c r="M123" s="126"/>
      <c r="N123" s="126"/>
      <c r="O123" s="127"/>
      <c r="Q123" s="125"/>
      <c r="R123" s="126"/>
      <c r="S123" s="126"/>
      <c r="T123" s="127"/>
    </row>
    <row r="124" spans="2:20" ht="12" customHeight="1">
      <c r="B124" s="125"/>
      <c r="C124" s="126"/>
      <c r="D124" s="126"/>
      <c r="E124" s="127"/>
      <c r="G124" s="125"/>
      <c r="H124" s="126"/>
      <c r="I124" s="126"/>
      <c r="J124" s="127"/>
      <c r="L124" s="125"/>
      <c r="M124" s="126"/>
      <c r="N124" s="126"/>
      <c r="O124" s="127"/>
      <c r="Q124" s="125"/>
      <c r="R124" s="126"/>
      <c r="S124" s="126"/>
      <c r="T124" s="127"/>
    </row>
    <row r="125" spans="2:20" ht="12" customHeight="1">
      <c r="B125" s="125"/>
      <c r="C125" s="126"/>
      <c r="D125" s="126"/>
      <c r="E125" s="127"/>
      <c r="G125" s="125"/>
      <c r="H125" s="126"/>
      <c r="I125" s="126"/>
      <c r="J125" s="127"/>
      <c r="L125" s="125"/>
      <c r="M125" s="126"/>
      <c r="N125" s="126"/>
      <c r="O125" s="127"/>
      <c r="Q125" s="125"/>
      <c r="R125" s="126"/>
      <c r="S125" s="126"/>
      <c r="T125" s="127"/>
    </row>
    <row r="126" spans="2:20" ht="12" customHeight="1">
      <c r="B126" s="125"/>
      <c r="C126" s="126"/>
      <c r="D126" s="126"/>
      <c r="E126" s="127"/>
      <c r="G126" s="125"/>
      <c r="H126" s="126"/>
      <c r="I126" s="126"/>
      <c r="J126" s="127"/>
      <c r="L126" s="125"/>
      <c r="M126" s="126"/>
      <c r="N126" s="126"/>
      <c r="O126" s="127"/>
      <c r="Q126" s="125"/>
      <c r="R126" s="126"/>
      <c r="S126" s="126"/>
      <c r="T126" s="127"/>
    </row>
    <row r="127" spans="2:20" ht="12" customHeight="1">
      <c r="B127" s="125"/>
      <c r="C127" s="126"/>
      <c r="D127" s="126"/>
      <c r="E127" s="127"/>
      <c r="G127" s="125"/>
      <c r="H127" s="126"/>
      <c r="I127" s="126"/>
      <c r="J127" s="127"/>
      <c r="L127" s="125"/>
      <c r="M127" s="126"/>
      <c r="N127" s="126"/>
      <c r="O127" s="127"/>
      <c r="Q127" s="125"/>
      <c r="R127" s="126"/>
      <c r="S127" s="126"/>
      <c r="T127" s="127"/>
    </row>
    <row r="128" spans="2:20" ht="12" customHeight="1">
      <c r="B128" s="125"/>
      <c r="C128" s="126"/>
      <c r="D128" s="126"/>
      <c r="E128" s="127"/>
      <c r="G128" s="125"/>
      <c r="H128" s="126"/>
      <c r="I128" s="126"/>
      <c r="J128" s="127"/>
      <c r="L128" s="125"/>
      <c r="M128" s="126"/>
      <c r="N128" s="126"/>
      <c r="O128" s="127"/>
      <c r="Q128" s="125"/>
      <c r="R128" s="126"/>
      <c r="S128" s="126"/>
      <c r="T128" s="127"/>
    </row>
    <row r="129" spans="2:20" ht="12" customHeight="1">
      <c r="B129" s="119" t="s">
        <v>969</v>
      </c>
      <c r="C129" s="120"/>
      <c r="D129" s="120"/>
      <c r="E129" s="121"/>
      <c r="G129" s="119" t="s">
        <v>407</v>
      </c>
      <c r="H129" s="120"/>
      <c r="I129" s="120"/>
      <c r="J129" s="121"/>
      <c r="L129" s="119" t="s">
        <v>378</v>
      </c>
      <c r="M129" s="120"/>
      <c r="N129" s="120"/>
      <c r="O129" s="121"/>
      <c r="Q129" s="119" t="s">
        <v>970</v>
      </c>
      <c r="R129" s="120"/>
      <c r="S129" s="120"/>
      <c r="T129" s="121"/>
    </row>
    <row r="132" spans="2:20" ht="12" customHeight="1">
      <c r="G132" s="2" t="s">
        <v>343</v>
      </c>
      <c r="H132" s="16" t="s">
        <v>241</v>
      </c>
      <c r="I132" s="4" t="s">
        <v>344</v>
      </c>
      <c r="J132" s="5" t="s">
        <v>7</v>
      </c>
      <c r="L132" s="2" t="s">
        <v>343</v>
      </c>
      <c r="M132" s="3" t="s">
        <v>244</v>
      </c>
      <c r="N132" s="4" t="s">
        <v>344</v>
      </c>
      <c r="O132" s="5" t="s">
        <v>7</v>
      </c>
      <c r="Q132" s="2" t="s">
        <v>343</v>
      </c>
      <c r="R132" s="3" t="s">
        <v>247</v>
      </c>
      <c r="S132" s="4" t="s">
        <v>344</v>
      </c>
      <c r="T132" s="5" t="s">
        <v>7</v>
      </c>
    </row>
    <row r="133" spans="2:20" ht="12" customHeight="1">
      <c r="B133" s="22" t="s">
        <v>343</v>
      </c>
      <c r="C133" s="23" t="s">
        <v>331</v>
      </c>
      <c r="D133" s="29" t="s">
        <v>344</v>
      </c>
      <c r="E133" s="5" t="s">
        <v>7</v>
      </c>
      <c r="G133" s="6" t="s">
        <v>345</v>
      </c>
      <c r="H133" s="7" t="str">
        <f>LOOKUP(J133,{0,150,300,450,600,750,900;"0","1","2","3","4","5","6"})</f>
        <v>0</v>
      </c>
      <c r="I133" s="8" t="s">
        <v>346</v>
      </c>
      <c r="J133" s="9">
        <v>0</v>
      </c>
      <c r="L133" s="6" t="s">
        <v>345</v>
      </c>
      <c r="M133" s="7" t="str">
        <f>LOOKUP(O133,{0,150,300,450,600,750,900;"0","1","2","3","4","5","6"})</f>
        <v>0</v>
      </c>
      <c r="N133" s="8" t="s">
        <v>346</v>
      </c>
      <c r="O133" s="9">
        <v>0</v>
      </c>
      <c r="Q133" s="6" t="s">
        <v>345</v>
      </c>
      <c r="R133" s="7" t="str">
        <f>LOOKUP(T133,{0,150,300,450,600,750,900;"0","1","2","3","4","5","6"})</f>
        <v>0</v>
      </c>
      <c r="S133" s="8" t="s">
        <v>346</v>
      </c>
      <c r="T133" s="9">
        <v>0</v>
      </c>
    </row>
    <row r="134" spans="2:20" ht="12" customHeight="1">
      <c r="B134" s="24" t="s">
        <v>345</v>
      </c>
      <c r="C134" s="21" t="str">
        <f>LOOKUP(E134,{0,150,300,450,600,750,900;"0","1","2","3","4","5","6"})</f>
        <v>0</v>
      </c>
      <c r="D134" s="33" t="s">
        <v>346</v>
      </c>
      <c r="E134" s="34">
        <v>0</v>
      </c>
      <c r="G134" s="6" t="s">
        <v>347</v>
      </c>
      <c r="H134" s="7" t="str">
        <f>LOOKUP(H135,{0,201,401,601,901,1201,1501;"黑色","绿色","蓝色","紫色","红色","橙色","金色"})</f>
        <v>绿色</v>
      </c>
      <c r="I134" s="8" t="s">
        <v>348</v>
      </c>
      <c r="J134" s="10">
        <v>1</v>
      </c>
      <c r="L134" s="6" t="s">
        <v>347</v>
      </c>
      <c r="M134" s="7" t="str">
        <f>LOOKUP(M135,{0,201,401,601,901,1201,1501;"黑色","绿色","蓝色","紫色","红色","橙色","金色"})</f>
        <v>绿色</v>
      </c>
      <c r="N134" s="8" t="s">
        <v>348</v>
      </c>
      <c r="O134" s="10">
        <v>1</v>
      </c>
      <c r="Q134" s="6" t="s">
        <v>347</v>
      </c>
      <c r="R134" s="7" t="str">
        <f>LOOKUP(R135,{0,201,401,601,901,1201,1501;"黑色","绿色","蓝色","紫色","红色","橙色","金色"})</f>
        <v>绿色</v>
      </c>
      <c r="S134" s="8" t="s">
        <v>348</v>
      </c>
      <c r="T134" s="10">
        <v>1</v>
      </c>
    </row>
    <row r="135" spans="2:20" ht="12" customHeight="1">
      <c r="B135" s="24" t="s">
        <v>347</v>
      </c>
      <c r="C135" s="21" t="str">
        <f>LOOKUP(C136,{0,201,401,601,901,1201,1501;"黑色","绿色","蓝色","紫色","红色","橙色","金色"})</f>
        <v>金色</v>
      </c>
      <c r="D135" s="33" t="s">
        <v>348</v>
      </c>
      <c r="E135" s="36">
        <v>1</v>
      </c>
      <c r="G135" s="6" t="s">
        <v>349</v>
      </c>
      <c r="H135" s="7">
        <f>H143+J133</f>
        <v>400</v>
      </c>
      <c r="I135" s="8" t="s">
        <v>350</v>
      </c>
      <c r="J135" s="10">
        <v>1</v>
      </c>
      <c r="L135" s="6" t="s">
        <v>349</v>
      </c>
      <c r="M135" s="7">
        <f>M143+O133</f>
        <v>400</v>
      </c>
      <c r="N135" s="8" t="s">
        <v>350</v>
      </c>
      <c r="O135" s="10">
        <v>1</v>
      </c>
      <c r="Q135" s="6" t="s">
        <v>349</v>
      </c>
      <c r="R135" s="7">
        <f>R143+T133</f>
        <v>400</v>
      </c>
      <c r="S135" s="8" t="s">
        <v>350</v>
      </c>
      <c r="T135" s="10">
        <v>1</v>
      </c>
    </row>
    <row r="136" spans="2:20" ht="12" customHeight="1">
      <c r="B136" s="24" t="s">
        <v>349</v>
      </c>
      <c r="C136" s="21">
        <f>C144+E134</f>
        <v>2400</v>
      </c>
      <c r="D136" s="33" t="s">
        <v>350</v>
      </c>
      <c r="E136" s="36">
        <v>1</v>
      </c>
      <c r="G136" s="11" t="s">
        <v>351</v>
      </c>
      <c r="H136" s="12">
        <f>H135*20</f>
        <v>8000</v>
      </c>
      <c r="I136" s="13" t="s">
        <v>352</v>
      </c>
      <c r="J136" s="14">
        <f>H135</f>
        <v>400</v>
      </c>
      <c r="L136" s="11" t="s">
        <v>351</v>
      </c>
      <c r="M136" s="12">
        <f>M135*20</f>
        <v>8000</v>
      </c>
      <c r="N136" s="13" t="s">
        <v>352</v>
      </c>
      <c r="O136" s="14">
        <f>M135</f>
        <v>400</v>
      </c>
      <c r="Q136" s="11" t="s">
        <v>351</v>
      </c>
      <c r="R136" s="12">
        <f>R135*20</f>
        <v>8000</v>
      </c>
      <c r="S136" s="13" t="s">
        <v>352</v>
      </c>
      <c r="T136" s="14">
        <f>R135</f>
        <v>400</v>
      </c>
    </row>
    <row r="137" spans="2:20" ht="12" customHeight="1">
      <c r="B137" s="26" t="s">
        <v>351</v>
      </c>
      <c r="C137" s="27">
        <f>C136*20</f>
        <v>48000</v>
      </c>
      <c r="D137" s="39" t="s">
        <v>352</v>
      </c>
      <c r="E137" s="40">
        <f>C136</f>
        <v>2400</v>
      </c>
      <c r="G137" s="128" t="s">
        <v>971</v>
      </c>
      <c r="H137" s="129"/>
      <c r="I137" s="132" t="s">
        <v>972</v>
      </c>
      <c r="J137" s="133"/>
      <c r="L137" s="128" t="s">
        <v>973</v>
      </c>
      <c r="M137" s="129"/>
      <c r="N137" s="132" t="s">
        <v>974</v>
      </c>
      <c r="O137" s="133"/>
      <c r="Q137" s="128" t="s">
        <v>975</v>
      </c>
      <c r="R137" s="129"/>
      <c r="S137" s="132" t="s">
        <v>976</v>
      </c>
      <c r="T137" s="133"/>
    </row>
    <row r="138" spans="2:20" ht="12" customHeight="1">
      <c r="B138" s="128" t="s">
        <v>977</v>
      </c>
      <c r="C138" s="129"/>
      <c r="D138" s="132" t="s">
        <v>978</v>
      </c>
      <c r="E138" s="133"/>
      <c r="G138" s="128"/>
      <c r="H138" s="129"/>
      <c r="I138" s="132"/>
      <c r="J138" s="133"/>
      <c r="L138" s="128"/>
      <c r="M138" s="129"/>
      <c r="N138" s="132"/>
      <c r="O138" s="133"/>
      <c r="Q138" s="128"/>
      <c r="R138" s="129"/>
      <c r="S138" s="132"/>
      <c r="T138" s="133"/>
    </row>
    <row r="139" spans="2:20" ht="12" customHeight="1">
      <c r="B139" s="128"/>
      <c r="C139" s="129"/>
      <c r="D139" s="132"/>
      <c r="E139" s="133"/>
      <c r="G139" s="128"/>
      <c r="H139" s="129"/>
      <c r="I139" s="132"/>
      <c r="J139" s="133"/>
      <c r="L139" s="128"/>
      <c r="M139" s="129"/>
      <c r="N139" s="132"/>
      <c r="O139" s="133"/>
      <c r="Q139" s="128"/>
      <c r="R139" s="129"/>
      <c r="S139" s="132"/>
      <c r="T139" s="133"/>
    </row>
    <row r="140" spans="2:20" ht="12" customHeight="1">
      <c r="B140" s="128"/>
      <c r="C140" s="129"/>
      <c r="D140" s="132"/>
      <c r="E140" s="133"/>
      <c r="G140" s="128"/>
      <c r="H140" s="129"/>
      <c r="I140" s="132"/>
      <c r="J140" s="133"/>
      <c r="L140" s="128"/>
      <c r="M140" s="129"/>
      <c r="N140" s="132"/>
      <c r="O140" s="133"/>
      <c r="Q140" s="128"/>
      <c r="R140" s="129"/>
      <c r="S140" s="132"/>
      <c r="T140" s="133"/>
    </row>
    <row r="141" spans="2:20" ht="12" customHeight="1">
      <c r="B141" s="128"/>
      <c r="C141" s="129"/>
      <c r="D141" s="132"/>
      <c r="E141" s="133"/>
      <c r="G141" s="128"/>
      <c r="H141" s="129"/>
      <c r="I141" s="132"/>
      <c r="J141" s="133"/>
      <c r="L141" s="128"/>
      <c r="M141" s="129"/>
      <c r="N141" s="132"/>
      <c r="O141" s="133"/>
      <c r="Q141" s="128"/>
      <c r="R141" s="129"/>
      <c r="S141" s="132"/>
      <c r="T141" s="133"/>
    </row>
    <row r="142" spans="2:20" ht="12" customHeight="1">
      <c r="B142" s="128"/>
      <c r="C142" s="129"/>
      <c r="D142" s="132"/>
      <c r="E142" s="133"/>
      <c r="G142" s="130"/>
      <c r="H142" s="131"/>
      <c r="I142" s="132"/>
      <c r="J142" s="133"/>
      <c r="L142" s="130"/>
      <c r="M142" s="131"/>
      <c r="N142" s="132"/>
      <c r="O142" s="133"/>
      <c r="Q142" s="130"/>
      <c r="R142" s="131"/>
      <c r="S142" s="132"/>
      <c r="T142" s="133"/>
    </row>
    <row r="143" spans="2:20" ht="12" customHeight="1">
      <c r="B143" s="130"/>
      <c r="C143" s="131"/>
      <c r="D143" s="132"/>
      <c r="E143" s="133"/>
      <c r="G143" s="11" t="s">
        <v>361</v>
      </c>
      <c r="H143" s="15">
        <v>400</v>
      </c>
      <c r="I143" s="134"/>
      <c r="J143" s="135"/>
      <c r="L143" s="11" t="s">
        <v>361</v>
      </c>
      <c r="M143" s="15">
        <v>400</v>
      </c>
      <c r="N143" s="134"/>
      <c r="O143" s="135"/>
      <c r="Q143" s="11" t="s">
        <v>361</v>
      </c>
      <c r="R143" s="15">
        <v>400</v>
      </c>
      <c r="S143" s="134"/>
      <c r="T143" s="135"/>
    </row>
    <row r="144" spans="2:20" ht="12" customHeight="1">
      <c r="B144" s="26" t="s">
        <v>361</v>
      </c>
      <c r="C144" s="28">
        <v>2400</v>
      </c>
      <c r="D144" s="134"/>
      <c r="E144" s="135"/>
      <c r="G144" s="122" t="s">
        <v>979</v>
      </c>
      <c r="H144" s="123"/>
      <c r="I144" s="123"/>
      <c r="J144" s="124"/>
      <c r="L144" s="122" t="s">
        <v>980</v>
      </c>
      <c r="M144" s="123"/>
      <c r="N144" s="123"/>
      <c r="O144" s="124"/>
      <c r="Q144" s="122" t="s">
        <v>981</v>
      </c>
      <c r="R144" s="123"/>
      <c r="S144" s="123"/>
      <c r="T144" s="124"/>
    </row>
    <row r="145" spans="2:20" ht="12" customHeight="1">
      <c r="B145" s="122" t="s">
        <v>982</v>
      </c>
      <c r="C145" s="123"/>
      <c r="D145" s="123"/>
      <c r="E145" s="124"/>
      <c r="G145" s="125"/>
      <c r="H145" s="126"/>
      <c r="I145" s="126"/>
      <c r="J145" s="127"/>
      <c r="L145" s="125"/>
      <c r="M145" s="126"/>
      <c r="N145" s="126"/>
      <c r="O145" s="127"/>
      <c r="Q145" s="125"/>
      <c r="R145" s="126"/>
      <c r="S145" s="126"/>
      <c r="T145" s="127"/>
    </row>
    <row r="146" spans="2:20" ht="12" customHeight="1">
      <c r="B146" s="125"/>
      <c r="C146" s="126"/>
      <c r="D146" s="126"/>
      <c r="E146" s="127"/>
      <c r="G146" s="125"/>
      <c r="H146" s="126"/>
      <c r="I146" s="126"/>
      <c r="J146" s="127"/>
      <c r="L146" s="125"/>
      <c r="M146" s="126"/>
      <c r="N146" s="126"/>
      <c r="O146" s="127"/>
      <c r="Q146" s="125"/>
      <c r="R146" s="126"/>
      <c r="S146" s="126"/>
      <c r="T146" s="127"/>
    </row>
    <row r="147" spans="2:20" ht="12" customHeight="1">
      <c r="B147" s="125"/>
      <c r="C147" s="126"/>
      <c r="D147" s="126"/>
      <c r="E147" s="127"/>
      <c r="G147" s="125"/>
      <c r="H147" s="126"/>
      <c r="I147" s="126"/>
      <c r="J147" s="127"/>
      <c r="L147" s="125"/>
      <c r="M147" s="126"/>
      <c r="N147" s="126"/>
      <c r="O147" s="127"/>
      <c r="Q147" s="125"/>
      <c r="R147" s="126"/>
      <c r="S147" s="126"/>
      <c r="T147" s="127"/>
    </row>
    <row r="148" spans="2:20" ht="12" customHeight="1">
      <c r="B148" s="125"/>
      <c r="C148" s="126"/>
      <c r="D148" s="126"/>
      <c r="E148" s="127"/>
      <c r="G148" s="125"/>
      <c r="H148" s="126"/>
      <c r="I148" s="126"/>
      <c r="J148" s="127"/>
      <c r="L148" s="125"/>
      <c r="M148" s="126"/>
      <c r="N148" s="126"/>
      <c r="O148" s="127"/>
      <c r="Q148" s="125"/>
      <c r="R148" s="126"/>
      <c r="S148" s="126"/>
      <c r="T148" s="127"/>
    </row>
    <row r="149" spans="2:20" ht="12" customHeight="1">
      <c r="B149" s="125"/>
      <c r="C149" s="126"/>
      <c r="D149" s="126"/>
      <c r="E149" s="127"/>
      <c r="G149" s="125"/>
      <c r="H149" s="126"/>
      <c r="I149" s="126"/>
      <c r="J149" s="127"/>
      <c r="L149" s="125"/>
      <c r="M149" s="126"/>
      <c r="N149" s="126"/>
      <c r="O149" s="127"/>
      <c r="Q149" s="125"/>
      <c r="R149" s="126"/>
      <c r="S149" s="126"/>
      <c r="T149" s="127"/>
    </row>
    <row r="150" spans="2:20" ht="12" customHeight="1">
      <c r="B150" s="125"/>
      <c r="C150" s="126"/>
      <c r="D150" s="126"/>
      <c r="E150" s="127"/>
      <c r="G150" s="125"/>
      <c r="H150" s="126"/>
      <c r="I150" s="126"/>
      <c r="J150" s="127"/>
      <c r="L150" s="125"/>
      <c r="M150" s="126"/>
      <c r="N150" s="126"/>
      <c r="O150" s="127"/>
      <c r="Q150" s="125"/>
      <c r="R150" s="126"/>
      <c r="S150" s="126"/>
      <c r="T150" s="127"/>
    </row>
    <row r="151" spans="2:20" ht="12" customHeight="1">
      <c r="B151" s="125"/>
      <c r="C151" s="126"/>
      <c r="D151" s="126"/>
      <c r="E151" s="127"/>
      <c r="G151" s="125"/>
      <c r="H151" s="126"/>
      <c r="I151" s="126"/>
      <c r="J151" s="127"/>
      <c r="L151" s="125"/>
      <c r="M151" s="126"/>
      <c r="N151" s="126"/>
      <c r="O151" s="127"/>
      <c r="Q151" s="125"/>
      <c r="R151" s="126"/>
      <c r="S151" s="126"/>
      <c r="T151" s="127"/>
    </row>
    <row r="152" spans="2:20" ht="12" customHeight="1">
      <c r="B152" s="125"/>
      <c r="C152" s="126"/>
      <c r="D152" s="126"/>
      <c r="E152" s="127"/>
      <c r="G152" s="125"/>
      <c r="H152" s="126"/>
      <c r="I152" s="126"/>
      <c r="J152" s="127"/>
      <c r="L152" s="125"/>
      <c r="M152" s="126"/>
      <c r="N152" s="126"/>
      <c r="O152" s="127"/>
      <c r="Q152" s="125"/>
      <c r="R152" s="126"/>
      <c r="S152" s="126"/>
      <c r="T152" s="127"/>
    </row>
    <row r="153" spans="2:20" ht="12" customHeight="1">
      <c r="B153" s="125"/>
      <c r="C153" s="126"/>
      <c r="D153" s="126"/>
      <c r="E153" s="127"/>
      <c r="G153" s="125"/>
      <c r="H153" s="126"/>
      <c r="I153" s="126"/>
      <c r="J153" s="127"/>
      <c r="L153" s="125"/>
      <c r="M153" s="126"/>
      <c r="N153" s="126"/>
      <c r="O153" s="127"/>
      <c r="Q153" s="125"/>
      <c r="R153" s="126"/>
      <c r="S153" s="126"/>
      <c r="T153" s="127"/>
    </row>
    <row r="154" spans="2:20" ht="12" customHeight="1">
      <c r="B154" s="125"/>
      <c r="C154" s="126"/>
      <c r="D154" s="126"/>
      <c r="E154" s="127"/>
      <c r="G154" s="125"/>
      <c r="H154" s="126"/>
      <c r="I154" s="126"/>
      <c r="J154" s="127"/>
      <c r="L154" s="125"/>
      <c r="M154" s="126"/>
      <c r="N154" s="126"/>
      <c r="O154" s="127"/>
      <c r="Q154" s="125"/>
      <c r="R154" s="126"/>
      <c r="S154" s="126"/>
      <c r="T154" s="127"/>
    </row>
    <row r="155" spans="2:20" ht="12" customHeight="1">
      <c r="B155" s="125"/>
      <c r="C155" s="126"/>
      <c r="D155" s="126"/>
      <c r="E155" s="127"/>
      <c r="G155" s="119" t="s">
        <v>983</v>
      </c>
      <c r="H155" s="120"/>
      <c r="I155" s="120"/>
      <c r="J155" s="121"/>
      <c r="L155" s="119" t="s">
        <v>984</v>
      </c>
      <c r="M155" s="120"/>
      <c r="N155" s="120"/>
      <c r="O155" s="121"/>
      <c r="Q155" s="119" t="s">
        <v>984</v>
      </c>
      <c r="R155" s="120"/>
      <c r="S155" s="120"/>
      <c r="T155" s="121"/>
    </row>
    <row r="156" spans="2:20" ht="12" customHeight="1">
      <c r="B156" s="119" t="s">
        <v>985</v>
      </c>
      <c r="C156" s="120"/>
      <c r="D156" s="120"/>
      <c r="E156" s="121"/>
    </row>
    <row r="158" spans="2:20" ht="12" customHeight="1">
      <c r="B158" s="2" t="s">
        <v>343</v>
      </c>
      <c r="C158" s="45" t="s">
        <v>161</v>
      </c>
      <c r="D158" s="4" t="s">
        <v>344</v>
      </c>
      <c r="E158" s="5" t="s">
        <v>7</v>
      </c>
      <c r="G158" s="2" t="s">
        <v>343</v>
      </c>
      <c r="H158" s="44" t="s">
        <v>223</v>
      </c>
      <c r="I158" s="4" t="s">
        <v>344</v>
      </c>
      <c r="J158" s="5" t="s">
        <v>7</v>
      </c>
      <c r="L158" s="2" t="s">
        <v>343</v>
      </c>
      <c r="M158" s="3" t="s">
        <v>265</v>
      </c>
      <c r="N158" s="4" t="s">
        <v>344</v>
      </c>
      <c r="O158" s="5" t="s">
        <v>7</v>
      </c>
      <c r="Q158" s="2" t="s">
        <v>343</v>
      </c>
      <c r="R158" s="3" t="s">
        <v>250</v>
      </c>
      <c r="S158" s="4" t="s">
        <v>344</v>
      </c>
      <c r="T158" s="5" t="s">
        <v>7</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7" t="str">
        <f>LOOKUP(C161,{0,201,401,601,901,1201,1501;"黑色","绿色","蓝色","紫色","红色","橙色","金色"})</f>
        <v>黑色</v>
      </c>
      <c r="D160" s="8" t="s">
        <v>348</v>
      </c>
      <c r="E160" s="10">
        <v>5</v>
      </c>
      <c r="G160" s="6" t="s">
        <v>347</v>
      </c>
      <c r="H160" s="7" t="str">
        <f>LOOKUP(H161,{0,201,401,601,901,1201,1501;"黑色","绿色","蓝色","紫色","红色","橙色","金色"})</f>
        <v>绿色</v>
      </c>
      <c r="I160" s="8" t="s">
        <v>348</v>
      </c>
      <c r="J160" s="10">
        <v>1</v>
      </c>
      <c r="L160" s="6" t="s">
        <v>347</v>
      </c>
      <c r="M160" s="7" t="str">
        <f>LOOKUP(M161,{0,201,401,601,901,1201,1501;"黑色","绿色","蓝色","紫色","红色","橙色","金色"})</f>
        <v>蓝色</v>
      </c>
      <c r="N160" s="8" t="s">
        <v>348</v>
      </c>
      <c r="O160" s="10">
        <v>1</v>
      </c>
      <c r="Q160" s="6" t="s">
        <v>347</v>
      </c>
      <c r="R160" s="7" t="str">
        <f>LOOKUP(R161,{0,201,401,601,901,1201,1501;"黑色","绿色","蓝色","紫色","红色","橙色","金色"})</f>
        <v>绿色</v>
      </c>
      <c r="S160" s="8" t="s">
        <v>348</v>
      </c>
      <c r="T160" s="10">
        <v>1</v>
      </c>
    </row>
    <row r="161" spans="2:20" ht="12" customHeight="1">
      <c r="B161" s="6" t="s">
        <v>349</v>
      </c>
      <c r="C161" s="7">
        <f>C169+E159</f>
        <v>200</v>
      </c>
      <c r="D161" s="8" t="s">
        <v>350</v>
      </c>
      <c r="E161" s="10">
        <v>1</v>
      </c>
      <c r="G161" s="6" t="s">
        <v>349</v>
      </c>
      <c r="H161" s="7">
        <f>H169+J159</f>
        <v>300</v>
      </c>
      <c r="I161" s="8" t="s">
        <v>350</v>
      </c>
      <c r="J161" s="10">
        <v>1</v>
      </c>
      <c r="L161" s="6" t="s">
        <v>349</v>
      </c>
      <c r="M161" s="7">
        <f>M169+O159</f>
        <v>600</v>
      </c>
      <c r="N161" s="8" t="s">
        <v>350</v>
      </c>
      <c r="O161" s="10">
        <v>1</v>
      </c>
      <c r="Q161" s="6" t="s">
        <v>349</v>
      </c>
      <c r="R161" s="7">
        <f>R169+T159</f>
        <v>400</v>
      </c>
      <c r="S161" s="8" t="s">
        <v>350</v>
      </c>
      <c r="T161" s="10">
        <v>1</v>
      </c>
    </row>
    <row r="162" spans="2:20" ht="12" customHeight="1">
      <c r="B162" s="11" t="s">
        <v>351</v>
      </c>
      <c r="C162" s="12">
        <f>C161*20</f>
        <v>4000</v>
      </c>
      <c r="D162" s="13" t="s">
        <v>352</v>
      </c>
      <c r="E162" s="14">
        <f>C161</f>
        <v>200</v>
      </c>
      <c r="G162" s="11" t="s">
        <v>351</v>
      </c>
      <c r="H162" s="12">
        <f>H161*20</f>
        <v>6000</v>
      </c>
      <c r="I162" s="13" t="s">
        <v>352</v>
      </c>
      <c r="J162" s="14">
        <f>H161</f>
        <v>300</v>
      </c>
      <c r="L162" s="11" t="s">
        <v>351</v>
      </c>
      <c r="M162" s="12">
        <f>M161*20</f>
        <v>12000</v>
      </c>
      <c r="N162" s="13" t="s">
        <v>352</v>
      </c>
      <c r="O162" s="14">
        <f>M161</f>
        <v>600</v>
      </c>
      <c r="Q162" s="11" t="s">
        <v>351</v>
      </c>
      <c r="R162" s="12">
        <f>R161*20</f>
        <v>8000</v>
      </c>
      <c r="S162" s="13" t="s">
        <v>352</v>
      </c>
      <c r="T162" s="14">
        <f>R161</f>
        <v>400</v>
      </c>
    </row>
    <row r="163" spans="2:20" ht="12" customHeight="1">
      <c r="B163" s="128" t="s">
        <v>986</v>
      </c>
      <c r="C163" s="129"/>
      <c r="D163" s="132" t="s">
        <v>987</v>
      </c>
      <c r="E163" s="133"/>
      <c r="G163" s="128" t="s">
        <v>988</v>
      </c>
      <c r="H163" s="129"/>
      <c r="I163" s="132" t="s">
        <v>989</v>
      </c>
      <c r="J163" s="133"/>
      <c r="L163" s="128" t="s">
        <v>990</v>
      </c>
      <c r="M163" s="129"/>
      <c r="N163" s="132" t="s">
        <v>991</v>
      </c>
      <c r="O163" s="133"/>
      <c r="Q163" s="128" t="s">
        <v>992</v>
      </c>
      <c r="R163" s="129"/>
      <c r="S163" s="132" t="s">
        <v>993</v>
      </c>
      <c r="T163" s="133"/>
    </row>
    <row r="164" spans="2:20" ht="12" customHeight="1">
      <c r="B164" s="128"/>
      <c r="C164" s="129"/>
      <c r="D164" s="132"/>
      <c r="E164" s="133"/>
      <c r="G164" s="128"/>
      <c r="H164" s="129"/>
      <c r="I164" s="132"/>
      <c r="J164" s="133"/>
      <c r="L164" s="128"/>
      <c r="M164" s="129"/>
      <c r="N164" s="132"/>
      <c r="O164" s="133"/>
      <c r="Q164" s="128"/>
      <c r="R164" s="129"/>
      <c r="S164" s="132"/>
      <c r="T164" s="133"/>
    </row>
    <row r="165" spans="2:20" ht="12" customHeight="1">
      <c r="B165" s="128"/>
      <c r="C165" s="129"/>
      <c r="D165" s="132"/>
      <c r="E165" s="133"/>
      <c r="G165" s="128"/>
      <c r="H165" s="129"/>
      <c r="I165" s="132"/>
      <c r="J165" s="133"/>
      <c r="L165" s="128"/>
      <c r="M165" s="129"/>
      <c r="N165" s="132"/>
      <c r="O165" s="133"/>
      <c r="Q165" s="128"/>
      <c r="R165" s="129"/>
      <c r="S165" s="132"/>
      <c r="T165" s="133"/>
    </row>
    <row r="166" spans="2:20" ht="12" customHeight="1">
      <c r="B166" s="128"/>
      <c r="C166" s="129"/>
      <c r="D166" s="132"/>
      <c r="E166" s="133"/>
      <c r="G166" s="128"/>
      <c r="H166" s="129"/>
      <c r="I166" s="132"/>
      <c r="J166" s="133"/>
      <c r="L166" s="128"/>
      <c r="M166" s="129"/>
      <c r="N166" s="132"/>
      <c r="O166" s="133"/>
      <c r="Q166" s="128"/>
      <c r="R166" s="129"/>
      <c r="S166" s="132"/>
      <c r="T166" s="133"/>
    </row>
    <row r="167" spans="2:20" ht="12" customHeight="1">
      <c r="B167" s="128"/>
      <c r="C167" s="129"/>
      <c r="D167" s="132"/>
      <c r="E167" s="133"/>
      <c r="G167" s="128"/>
      <c r="H167" s="129"/>
      <c r="I167" s="132"/>
      <c r="J167" s="133"/>
      <c r="L167" s="128"/>
      <c r="M167" s="129"/>
      <c r="N167" s="132"/>
      <c r="O167" s="133"/>
      <c r="Q167" s="128"/>
      <c r="R167" s="129"/>
      <c r="S167" s="132"/>
      <c r="T167" s="133"/>
    </row>
    <row r="168" spans="2:20" ht="12" customHeight="1">
      <c r="B168" s="130"/>
      <c r="C168" s="131"/>
      <c r="D168" s="132"/>
      <c r="E168" s="133"/>
      <c r="G168" s="130"/>
      <c r="H168" s="131"/>
      <c r="I168" s="132"/>
      <c r="J168" s="133"/>
      <c r="L168" s="130"/>
      <c r="M168" s="131"/>
      <c r="N168" s="132"/>
      <c r="O168" s="133"/>
      <c r="Q168" s="130"/>
      <c r="R168" s="131"/>
      <c r="S168" s="132"/>
      <c r="T168" s="133"/>
    </row>
    <row r="169" spans="2:20" ht="12" customHeight="1">
      <c r="B169" s="11" t="s">
        <v>361</v>
      </c>
      <c r="C169" s="15">
        <v>200</v>
      </c>
      <c r="D169" s="134"/>
      <c r="E169" s="135"/>
      <c r="G169" s="11" t="s">
        <v>361</v>
      </c>
      <c r="H169" s="15">
        <v>300</v>
      </c>
      <c r="I169" s="134"/>
      <c r="J169" s="135"/>
      <c r="L169" s="11" t="s">
        <v>361</v>
      </c>
      <c r="M169" s="15">
        <v>600</v>
      </c>
      <c r="N169" s="134"/>
      <c r="O169" s="135"/>
      <c r="Q169" s="11" t="s">
        <v>361</v>
      </c>
      <c r="R169" s="15">
        <v>400</v>
      </c>
      <c r="S169" s="134"/>
      <c r="T169" s="135"/>
    </row>
    <row r="170" spans="2:20" ht="12" customHeight="1">
      <c r="B170" s="122" t="s">
        <v>994</v>
      </c>
      <c r="C170" s="123"/>
      <c r="D170" s="123"/>
      <c r="E170" s="124"/>
      <c r="G170" s="122" t="s">
        <v>995</v>
      </c>
      <c r="H170" s="123"/>
      <c r="I170" s="123"/>
      <c r="J170" s="124"/>
      <c r="L170" s="122" t="s">
        <v>996</v>
      </c>
      <c r="M170" s="123"/>
      <c r="N170" s="123"/>
      <c r="O170" s="124"/>
      <c r="Q170" s="122" t="s">
        <v>997</v>
      </c>
      <c r="R170" s="123"/>
      <c r="S170" s="123"/>
      <c r="T170" s="124"/>
    </row>
    <row r="171" spans="2:20" ht="12" customHeight="1">
      <c r="B171" s="125"/>
      <c r="C171" s="126"/>
      <c r="D171" s="126"/>
      <c r="E171" s="127"/>
      <c r="G171" s="125"/>
      <c r="H171" s="126"/>
      <c r="I171" s="126"/>
      <c r="J171" s="127"/>
      <c r="L171" s="125"/>
      <c r="M171" s="126"/>
      <c r="N171" s="126"/>
      <c r="O171" s="127"/>
      <c r="Q171" s="125"/>
      <c r="R171" s="126"/>
      <c r="S171" s="126"/>
      <c r="T171" s="127"/>
    </row>
    <row r="172" spans="2:20" ht="12" customHeight="1">
      <c r="B172" s="125"/>
      <c r="C172" s="126"/>
      <c r="D172" s="126"/>
      <c r="E172" s="127"/>
      <c r="G172" s="125"/>
      <c r="H172" s="126"/>
      <c r="I172" s="126"/>
      <c r="J172" s="127"/>
      <c r="L172" s="125"/>
      <c r="M172" s="126"/>
      <c r="N172" s="126"/>
      <c r="O172" s="127"/>
      <c r="Q172" s="125"/>
      <c r="R172" s="126"/>
      <c r="S172" s="126"/>
      <c r="T172" s="127"/>
    </row>
    <row r="173" spans="2:20" ht="12" customHeight="1">
      <c r="B173" s="125"/>
      <c r="C173" s="126"/>
      <c r="D173" s="126"/>
      <c r="E173" s="127"/>
      <c r="G173" s="125"/>
      <c r="H173" s="126"/>
      <c r="I173" s="126"/>
      <c r="J173" s="127"/>
      <c r="L173" s="125"/>
      <c r="M173" s="126"/>
      <c r="N173" s="126"/>
      <c r="O173" s="127"/>
      <c r="Q173" s="125"/>
      <c r="R173" s="126"/>
      <c r="S173" s="126"/>
      <c r="T173" s="127"/>
    </row>
    <row r="174" spans="2:20" ht="12" customHeight="1">
      <c r="B174" s="125"/>
      <c r="C174" s="126"/>
      <c r="D174" s="126"/>
      <c r="E174" s="127"/>
      <c r="G174" s="125"/>
      <c r="H174" s="126"/>
      <c r="I174" s="126"/>
      <c r="J174" s="127"/>
      <c r="L174" s="125"/>
      <c r="M174" s="126"/>
      <c r="N174" s="126"/>
      <c r="O174" s="127"/>
      <c r="Q174" s="125"/>
      <c r="R174" s="126"/>
      <c r="S174" s="126"/>
      <c r="T174" s="127"/>
    </row>
    <row r="175" spans="2:20" ht="12" customHeight="1">
      <c r="B175" s="125"/>
      <c r="C175" s="126"/>
      <c r="D175" s="126"/>
      <c r="E175" s="127"/>
      <c r="G175" s="125"/>
      <c r="H175" s="126"/>
      <c r="I175" s="126"/>
      <c r="J175" s="127"/>
      <c r="L175" s="125"/>
      <c r="M175" s="126"/>
      <c r="N175" s="126"/>
      <c r="O175" s="127"/>
      <c r="Q175" s="125"/>
      <c r="R175" s="126"/>
      <c r="S175" s="126"/>
      <c r="T175" s="127"/>
    </row>
    <row r="176" spans="2:20" ht="12" customHeight="1">
      <c r="B176" s="125"/>
      <c r="C176" s="126"/>
      <c r="D176" s="126"/>
      <c r="E176" s="127"/>
      <c r="G176" s="125"/>
      <c r="H176" s="126"/>
      <c r="I176" s="126"/>
      <c r="J176" s="127"/>
      <c r="L176" s="125"/>
      <c r="M176" s="126"/>
      <c r="N176" s="126"/>
      <c r="O176" s="127"/>
      <c r="Q176" s="125"/>
      <c r="R176" s="126"/>
      <c r="S176" s="126"/>
      <c r="T176" s="127"/>
    </row>
    <row r="177" spans="2:20" ht="12" customHeight="1">
      <c r="B177" s="125"/>
      <c r="C177" s="126"/>
      <c r="D177" s="126"/>
      <c r="E177" s="127"/>
      <c r="G177" s="125"/>
      <c r="H177" s="126"/>
      <c r="I177" s="126"/>
      <c r="J177" s="127"/>
      <c r="L177" s="125"/>
      <c r="M177" s="126"/>
      <c r="N177" s="126"/>
      <c r="O177" s="127"/>
      <c r="Q177" s="125"/>
      <c r="R177" s="126"/>
      <c r="S177" s="126"/>
      <c r="T177" s="127"/>
    </row>
    <row r="178" spans="2:20" ht="12" customHeight="1">
      <c r="B178" s="125"/>
      <c r="C178" s="126"/>
      <c r="D178" s="126"/>
      <c r="E178" s="127"/>
      <c r="G178" s="125"/>
      <c r="H178" s="126"/>
      <c r="I178" s="126"/>
      <c r="J178" s="127"/>
      <c r="L178" s="125"/>
      <c r="M178" s="126"/>
      <c r="N178" s="126"/>
      <c r="O178" s="127"/>
      <c r="Q178" s="125"/>
      <c r="R178" s="126"/>
      <c r="S178" s="126"/>
      <c r="T178" s="127"/>
    </row>
    <row r="179" spans="2:20" ht="12" customHeight="1">
      <c r="B179" s="125"/>
      <c r="C179" s="126"/>
      <c r="D179" s="126"/>
      <c r="E179" s="127"/>
      <c r="G179" s="125"/>
      <c r="H179" s="126"/>
      <c r="I179" s="126"/>
      <c r="J179" s="127"/>
      <c r="L179" s="125"/>
      <c r="M179" s="126"/>
      <c r="N179" s="126"/>
      <c r="O179" s="127"/>
      <c r="Q179" s="125"/>
      <c r="R179" s="126"/>
      <c r="S179" s="126"/>
      <c r="T179" s="127"/>
    </row>
    <row r="180" spans="2:20" ht="12" customHeight="1">
      <c r="B180" s="125"/>
      <c r="C180" s="126"/>
      <c r="D180" s="126"/>
      <c r="E180" s="127"/>
      <c r="G180" s="125"/>
      <c r="H180" s="126"/>
      <c r="I180" s="126"/>
      <c r="J180" s="127"/>
      <c r="L180" s="125"/>
      <c r="M180" s="126"/>
      <c r="N180" s="126"/>
      <c r="O180" s="127"/>
      <c r="Q180" s="125"/>
      <c r="R180" s="126"/>
      <c r="S180" s="126"/>
      <c r="T180" s="127"/>
    </row>
    <row r="181" spans="2:20" ht="12" customHeight="1">
      <c r="B181" s="119" t="s">
        <v>365</v>
      </c>
      <c r="C181" s="120"/>
      <c r="D181" s="120"/>
      <c r="E181" s="121"/>
      <c r="G181" s="119" t="s">
        <v>998</v>
      </c>
      <c r="H181" s="120"/>
      <c r="I181" s="120"/>
      <c r="J181" s="121"/>
      <c r="L181" s="119" t="s">
        <v>930</v>
      </c>
      <c r="M181" s="120"/>
      <c r="N181" s="120"/>
      <c r="O181" s="121"/>
      <c r="Q181" s="119" t="s">
        <v>999</v>
      </c>
      <c r="R181" s="120"/>
      <c r="S181" s="120"/>
      <c r="T181" s="121"/>
    </row>
    <row r="184" spans="2:20" ht="12" customHeight="1">
      <c r="B184" s="2" t="s">
        <v>343</v>
      </c>
      <c r="C184" s="16" t="s">
        <v>315</v>
      </c>
      <c r="D184" s="4" t="s">
        <v>344</v>
      </c>
      <c r="E184" s="5" t="s">
        <v>7</v>
      </c>
      <c r="G184" s="2" t="s">
        <v>343</v>
      </c>
      <c r="H184" s="44" t="s">
        <v>268</v>
      </c>
      <c r="I184" s="4" t="s">
        <v>344</v>
      </c>
      <c r="J184" s="5" t="s">
        <v>7</v>
      </c>
      <c r="L184" s="22" t="s">
        <v>343</v>
      </c>
      <c r="M184" s="23" t="s">
        <v>341</v>
      </c>
      <c r="N184" s="29" t="s">
        <v>344</v>
      </c>
      <c r="O184" s="5" t="s">
        <v>7</v>
      </c>
      <c r="Q184" s="2" t="s">
        <v>343</v>
      </c>
      <c r="R184" s="16" t="s">
        <v>259</v>
      </c>
      <c r="S184" s="4" t="s">
        <v>344</v>
      </c>
      <c r="T184" s="5" t="s">
        <v>7</v>
      </c>
    </row>
    <row r="185" spans="2:20" ht="12" customHeight="1">
      <c r="B185" s="6" t="s">
        <v>345</v>
      </c>
      <c r="C185" s="7" t="str">
        <f>LOOKUP(E185,{0,150,300,450,600,750,900;"0","1","2","3","4","5","6"})</f>
        <v>0</v>
      </c>
      <c r="D185" s="8" t="s">
        <v>346</v>
      </c>
      <c r="E185" s="9">
        <v>0</v>
      </c>
      <c r="G185" s="6" t="s">
        <v>345</v>
      </c>
      <c r="H185" s="7" t="str">
        <f>LOOKUP(J185,{0,150,300,450,600,750,900;"0","1","2","3","4","5","6"})</f>
        <v>0</v>
      </c>
      <c r="I185" s="8" t="s">
        <v>346</v>
      </c>
      <c r="J185" s="9">
        <v>0</v>
      </c>
      <c r="L185" s="24" t="s">
        <v>345</v>
      </c>
      <c r="M185" s="21" t="str">
        <f>LOOKUP(O185,{0,150,300,450,600,750,900;"0","1","2","3","4","5","6"})</f>
        <v>0</v>
      </c>
      <c r="N185" s="33" t="s">
        <v>346</v>
      </c>
      <c r="O185" s="34">
        <v>0</v>
      </c>
      <c r="Q185" s="6" t="s">
        <v>345</v>
      </c>
      <c r="R185" s="7" t="str">
        <f>LOOKUP(T185,{0,150,300,450,600,750,900;"0","1","2","3","4","5","6"})</f>
        <v>2</v>
      </c>
      <c r="S185" s="8" t="s">
        <v>346</v>
      </c>
      <c r="T185" s="9">
        <v>300</v>
      </c>
    </row>
    <row r="186" spans="2:20" ht="12" customHeight="1">
      <c r="B186" s="6" t="s">
        <v>347</v>
      </c>
      <c r="C186" s="7" t="str">
        <f>LOOKUP(C187,{0,201,401,601,901,1201,1501;"黑色","绿色","蓝色","紫色","红色","橙色","金色"})</f>
        <v>红色</v>
      </c>
      <c r="D186" s="8" t="s">
        <v>348</v>
      </c>
      <c r="E186" s="10">
        <v>5</v>
      </c>
      <c r="G186" s="6" t="s">
        <v>347</v>
      </c>
      <c r="H186" s="7" t="str">
        <f>LOOKUP(H187,{0,201,401,601,901,1201,1501;"黑色","绿色","蓝色","紫色","红色","橙色","金色"})</f>
        <v>蓝色</v>
      </c>
      <c r="I186" s="8" t="s">
        <v>348</v>
      </c>
      <c r="J186" s="10">
        <v>1</v>
      </c>
      <c r="L186" s="24" t="s">
        <v>347</v>
      </c>
      <c r="M186" s="21" t="str">
        <f>LOOKUP(M187,{0,201,401,601,901,1201,1501;"黑色","绿色","蓝色","紫色","红色","橙色","金色"})</f>
        <v>金色</v>
      </c>
      <c r="N186" s="33" t="s">
        <v>348</v>
      </c>
      <c r="O186" s="36">
        <v>6</v>
      </c>
      <c r="Q186" s="6" t="s">
        <v>347</v>
      </c>
      <c r="R186" s="7" t="str">
        <f>LOOKUP(R187,{0,201,401,601,901,1201,1501;"黑色","绿色","蓝色","紫色","红色","橙色","金色"})</f>
        <v>蓝色</v>
      </c>
      <c r="S186" s="8" t="s">
        <v>348</v>
      </c>
      <c r="T186" s="10">
        <v>1</v>
      </c>
    </row>
    <row r="187" spans="2:20" ht="12" customHeight="1">
      <c r="B187" s="6" t="s">
        <v>349</v>
      </c>
      <c r="C187" s="7">
        <f>C195+E185</f>
        <v>1200</v>
      </c>
      <c r="D187" s="8" t="s">
        <v>350</v>
      </c>
      <c r="E187" s="10">
        <v>1</v>
      </c>
      <c r="G187" s="6" t="s">
        <v>349</v>
      </c>
      <c r="H187" s="7">
        <f>H195+J185</f>
        <v>600</v>
      </c>
      <c r="I187" s="8" t="s">
        <v>350</v>
      </c>
      <c r="J187" s="10">
        <v>1</v>
      </c>
      <c r="L187" s="24" t="s">
        <v>349</v>
      </c>
      <c r="M187" s="21">
        <f>M195+O185</f>
        <v>3600</v>
      </c>
      <c r="N187" s="33" t="s">
        <v>350</v>
      </c>
      <c r="O187" s="36">
        <v>6</v>
      </c>
      <c r="Q187" s="6" t="s">
        <v>349</v>
      </c>
      <c r="R187" s="7">
        <f>R195+T185</f>
        <v>550</v>
      </c>
      <c r="S187" s="8" t="s">
        <v>350</v>
      </c>
      <c r="T187" s="10">
        <v>1</v>
      </c>
    </row>
    <row r="188" spans="2:20" ht="12" customHeight="1">
      <c r="B188" s="11" t="s">
        <v>351</v>
      </c>
      <c r="C188" s="12">
        <f>C187*20</f>
        <v>24000</v>
      </c>
      <c r="D188" s="13" t="s">
        <v>352</v>
      </c>
      <c r="E188" s="14">
        <f>C187</f>
        <v>1200</v>
      </c>
      <c r="G188" s="11" t="s">
        <v>351</v>
      </c>
      <c r="H188" s="12">
        <f>H187*20</f>
        <v>12000</v>
      </c>
      <c r="I188" s="13" t="s">
        <v>352</v>
      </c>
      <c r="J188" s="14">
        <f>H187</f>
        <v>600</v>
      </c>
      <c r="L188" s="26" t="s">
        <v>351</v>
      </c>
      <c r="M188" s="27">
        <f>M187*20</f>
        <v>72000</v>
      </c>
      <c r="N188" s="39" t="s">
        <v>352</v>
      </c>
      <c r="O188" s="40">
        <f>M187</f>
        <v>3600</v>
      </c>
      <c r="Q188" s="11" t="s">
        <v>351</v>
      </c>
      <c r="R188" s="12">
        <f>R187*20</f>
        <v>11000</v>
      </c>
      <c r="S188" s="13" t="s">
        <v>352</v>
      </c>
      <c r="T188" s="14">
        <f>R187</f>
        <v>550</v>
      </c>
    </row>
    <row r="189" spans="2:20" ht="12" customHeight="1">
      <c r="B189" s="128" t="s">
        <v>1000</v>
      </c>
      <c r="C189" s="129"/>
      <c r="D189" s="132" t="s">
        <v>1001</v>
      </c>
      <c r="E189" s="133"/>
      <c r="G189" s="128" t="s">
        <v>1002</v>
      </c>
      <c r="H189" s="129"/>
      <c r="I189" s="132" t="s">
        <v>1003</v>
      </c>
      <c r="J189" s="133"/>
      <c r="L189" s="128" t="s">
        <v>1004</v>
      </c>
      <c r="M189" s="129"/>
      <c r="N189" s="132" t="s">
        <v>1005</v>
      </c>
      <c r="O189" s="133"/>
      <c r="Q189" s="128" t="s">
        <v>1006</v>
      </c>
      <c r="R189" s="129"/>
      <c r="S189" s="132" t="s">
        <v>1007</v>
      </c>
      <c r="T189" s="133"/>
    </row>
    <row r="190" spans="2:20" ht="12" customHeight="1">
      <c r="B190" s="128"/>
      <c r="C190" s="129"/>
      <c r="D190" s="132"/>
      <c r="E190" s="133"/>
      <c r="G190" s="128"/>
      <c r="H190" s="129"/>
      <c r="I190" s="132"/>
      <c r="J190" s="133"/>
      <c r="L190" s="128"/>
      <c r="M190" s="129"/>
      <c r="N190" s="132"/>
      <c r="O190" s="133"/>
      <c r="Q190" s="128"/>
      <c r="R190" s="129"/>
      <c r="S190" s="132"/>
      <c r="T190" s="133"/>
    </row>
    <row r="191" spans="2:20" ht="12" customHeight="1">
      <c r="B191" s="128"/>
      <c r="C191" s="129"/>
      <c r="D191" s="132"/>
      <c r="E191" s="133"/>
      <c r="G191" s="128"/>
      <c r="H191" s="129"/>
      <c r="I191" s="132"/>
      <c r="J191" s="133"/>
      <c r="L191" s="128"/>
      <c r="M191" s="129"/>
      <c r="N191" s="132"/>
      <c r="O191" s="133"/>
      <c r="Q191" s="128"/>
      <c r="R191" s="129"/>
      <c r="S191" s="132"/>
      <c r="T191" s="133"/>
    </row>
    <row r="192" spans="2:20" ht="12" customHeight="1">
      <c r="B192" s="128"/>
      <c r="C192" s="129"/>
      <c r="D192" s="132"/>
      <c r="E192" s="133"/>
      <c r="G192" s="128"/>
      <c r="H192" s="129"/>
      <c r="I192" s="132"/>
      <c r="J192" s="133"/>
      <c r="L192" s="128"/>
      <c r="M192" s="129"/>
      <c r="N192" s="132"/>
      <c r="O192" s="133"/>
      <c r="Q192" s="128"/>
      <c r="R192" s="129"/>
      <c r="S192" s="132"/>
      <c r="T192" s="133"/>
    </row>
    <row r="193" spans="2:20" ht="12" customHeight="1">
      <c r="B193" s="128"/>
      <c r="C193" s="129"/>
      <c r="D193" s="132"/>
      <c r="E193" s="133"/>
      <c r="G193" s="128"/>
      <c r="H193" s="129"/>
      <c r="I193" s="132"/>
      <c r="J193" s="133"/>
      <c r="L193" s="128"/>
      <c r="M193" s="129"/>
      <c r="N193" s="132"/>
      <c r="O193" s="133"/>
      <c r="Q193" s="128"/>
      <c r="R193" s="129"/>
      <c r="S193" s="132"/>
      <c r="T193" s="133"/>
    </row>
    <row r="194" spans="2:20" ht="12" customHeight="1">
      <c r="B194" s="130"/>
      <c r="C194" s="131"/>
      <c r="D194" s="132"/>
      <c r="E194" s="133"/>
      <c r="G194" s="130"/>
      <c r="H194" s="131"/>
      <c r="I194" s="132"/>
      <c r="J194" s="133"/>
      <c r="L194" s="130"/>
      <c r="M194" s="131"/>
      <c r="N194" s="132"/>
      <c r="O194" s="133"/>
      <c r="Q194" s="130"/>
      <c r="R194" s="131"/>
      <c r="S194" s="132"/>
      <c r="T194" s="133"/>
    </row>
    <row r="195" spans="2:20" ht="12" customHeight="1">
      <c r="B195" s="11" t="s">
        <v>361</v>
      </c>
      <c r="C195" s="15">
        <v>1200</v>
      </c>
      <c r="D195" s="134"/>
      <c r="E195" s="135"/>
      <c r="G195" s="11" t="s">
        <v>361</v>
      </c>
      <c r="H195" s="15">
        <v>600</v>
      </c>
      <c r="I195" s="134"/>
      <c r="J195" s="135"/>
      <c r="L195" s="26" t="s">
        <v>361</v>
      </c>
      <c r="M195" s="28">
        <v>3600</v>
      </c>
      <c r="N195" s="134"/>
      <c r="O195" s="135"/>
      <c r="Q195" s="11" t="s">
        <v>361</v>
      </c>
      <c r="R195" s="15">
        <v>250</v>
      </c>
      <c r="S195" s="134"/>
      <c r="T195" s="135"/>
    </row>
    <row r="196" spans="2:20" ht="12" customHeight="1">
      <c r="B196" s="122" t="s">
        <v>1008</v>
      </c>
      <c r="C196" s="123"/>
      <c r="D196" s="123"/>
      <c r="E196" s="124"/>
      <c r="G196" s="122" t="s">
        <v>1009</v>
      </c>
      <c r="H196" s="123"/>
      <c r="I196" s="123"/>
      <c r="J196" s="124"/>
      <c r="L196" s="122" t="s">
        <v>746</v>
      </c>
      <c r="M196" s="123"/>
      <c r="N196" s="123"/>
      <c r="O196" s="124"/>
      <c r="Q196" s="122" t="s">
        <v>1010</v>
      </c>
      <c r="R196" s="123"/>
      <c r="S196" s="123"/>
      <c r="T196" s="124"/>
    </row>
    <row r="197" spans="2:20" ht="12" customHeight="1">
      <c r="B197" s="125"/>
      <c r="C197" s="126"/>
      <c r="D197" s="126"/>
      <c r="E197" s="127"/>
      <c r="G197" s="125"/>
      <c r="H197" s="126"/>
      <c r="I197" s="126"/>
      <c r="J197" s="127"/>
      <c r="L197" s="125"/>
      <c r="M197" s="126"/>
      <c r="N197" s="126"/>
      <c r="O197" s="127"/>
      <c r="Q197" s="125"/>
      <c r="R197" s="126"/>
      <c r="S197" s="126"/>
      <c r="T197" s="127"/>
    </row>
    <row r="198" spans="2:20" ht="12" customHeight="1">
      <c r="B198" s="125"/>
      <c r="C198" s="126"/>
      <c r="D198" s="126"/>
      <c r="E198" s="127"/>
      <c r="G198" s="125"/>
      <c r="H198" s="126"/>
      <c r="I198" s="126"/>
      <c r="J198" s="127"/>
      <c r="L198" s="125"/>
      <c r="M198" s="126"/>
      <c r="N198" s="126"/>
      <c r="O198" s="127"/>
      <c r="Q198" s="125"/>
      <c r="R198" s="126"/>
      <c r="S198" s="126"/>
      <c r="T198" s="127"/>
    </row>
    <row r="199" spans="2:20" ht="12" customHeight="1">
      <c r="B199" s="125"/>
      <c r="C199" s="126"/>
      <c r="D199" s="126"/>
      <c r="E199" s="127"/>
      <c r="G199" s="125"/>
      <c r="H199" s="126"/>
      <c r="I199" s="126"/>
      <c r="J199" s="127"/>
      <c r="L199" s="125"/>
      <c r="M199" s="126"/>
      <c r="N199" s="126"/>
      <c r="O199" s="127"/>
      <c r="Q199" s="125"/>
      <c r="R199" s="126"/>
      <c r="S199" s="126"/>
      <c r="T199" s="127"/>
    </row>
    <row r="200" spans="2:20" ht="12" customHeight="1">
      <c r="B200" s="125"/>
      <c r="C200" s="126"/>
      <c r="D200" s="126"/>
      <c r="E200" s="127"/>
      <c r="G200" s="125"/>
      <c r="H200" s="126"/>
      <c r="I200" s="126"/>
      <c r="J200" s="127"/>
      <c r="L200" s="125"/>
      <c r="M200" s="126"/>
      <c r="N200" s="126"/>
      <c r="O200" s="127"/>
      <c r="Q200" s="125"/>
      <c r="R200" s="126"/>
      <c r="S200" s="126"/>
      <c r="T200" s="127"/>
    </row>
    <row r="201" spans="2:20" ht="12" customHeight="1">
      <c r="B201" s="125"/>
      <c r="C201" s="126"/>
      <c r="D201" s="126"/>
      <c r="E201" s="127"/>
      <c r="G201" s="125"/>
      <c r="H201" s="126"/>
      <c r="I201" s="126"/>
      <c r="J201" s="127"/>
      <c r="L201" s="125"/>
      <c r="M201" s="126"/>
      <c r="N201" s="126"/>
      <c r="O201" s="127"/>
      <c r="Q201" s="125"/>
      <c r="R201" s="126"/>
      <c r="S201" s="126"/>
      <c r="T201" s="127"/>
    </row>
    <row r="202" spans="2:20" ht="12" customHeight="1">
      <c r="B202" s="125"/>
      <c r="C202" s="126"/>
      <c r="D202" s="126"/>
      <c r="E202" s="127"/>
      <c r="G202" s="125"/>
      <c r="H202" s="126"/>
      <c r="I202" s="126"/>
      <c r="J202" s="127"/>
      <c r="L202" s="125"/>
      <c r="M202" s="126"/>
      <c r="N202" s="126"/>
      <c r="O202" s="127"/>
      <c r="Q202" s="125"/>
      <c r="R202" s="126"/>
      <c r="S202" s="126"/>
      <c r="T202" s="127"/>
    </row>
    <row r="203" spans="2:20" ht="12" customHeight="1">
      <c r="B203" s="125"/>
      <c r="C203" s="126"/>
      <c r="D203" s="126"/>
      <c r="E203" s="127"/>
      <c r="G203" s="125"/>
      <c r="H203" s="126"/>
      <c r="I203" s="126"/>
      <c r="J203" s="127"/>
      <c r="L203" s="125"/>
      <c r="M203" s="126"/>
      <c r="N203" s="126"/>
      <c r="O203" s="127"/>
      <c r="Q203" s="125"/>
      <c r="R203" s="126"/>
      <c r="S203" s="126"/>
      <c r="T203" s="127"/>
    </row>
    <row r="204" spans="2:20" ht="12" customHeight="1">
      <c r="B204" s="125"/>
      <c r="C204" s="126"/>
      <c r="D204" s="126"/>
      <c r="E204" s="127"/>
      <c r="G204" s="125"/>
      <c r="H204" s="126"/>
      <c r="I204" s="126"/>
      <c r="J204" s="127"/>
      <c r="L204" s="125"/>
      <c r="M204" s="126"/>
      <c r="N204" s="126"/>
      <c r="O204" s="127"/>
      <c r="Q204" s="125"/>
      <c r="R204" s="126"/>
      <c r="S204" s="126"/>
      <c r="T204" s="127"/>
    </row>
    <row r="205" spans="2:20" ht="12" customHeight="1">
      <c r="B205" s="125"/>
      <c r="C205" s="126"/>
      <c r="D205" s="126"/>
      <c r="E205" s="127"/>
      <c r="G205" s="125"/>
      <c r="H205" s="126"/>
      <c r="I205" s="126"/>
      <c r="J205" s="127"/>
      <c r="L205" s="125"/>
      <c r="M205" s="126"/>
      <c r="N205" s="126"/>
      <c r="O205" s="127"/>
      <c r="Q205" s="125"/>
      <c r="R205" s="126"/>
      <c r="S205" s="126"/>
      <c r="T205" s="127"/>
    </row>
    <row r="206" spans="2:20" ht="12" customHeight="1">
      <c r="B206" s="125"/>
      <c r="C206" s="126"/>
      <c r="D206" s="126"/>
      <c r="E206" s="127"/>
      <c r="G206" s="125"/>
      <c r="H206" s="126"/>
      <c r="I206" s="126"/>
      <c r="J206" s="127"/>
      <c r="L206" s="125"/>
      <c r="M206" s="126"/>
      <c r="N206" s="126"/>
      <c r="O206" s="127"/>
      <c r="Q206" s="125"/>
      <c r="R206" s="126"/>
      <c r="S206" s="126"/>
      <c r="T206" s="127"/>
    </row>
    <row r="207" spans="2:20" ht="12" customHeight="1">
      <c r="B207" s="119" t="s">
        <v>407</v>
      </c>
      <c r="C207" s="120"/>
      <c r="D207" s="120"/>
      <c r="E207" s="121"/>
      <c r="G207" s="119" t="s">
        <v>406</v>
      </c>
      <c r="H207" s="120"/>
      <c r="I207" s="120"/>
      <c r="J207" s="121"/>
      <c r="L207" s="119" t="s">
        <v>433</v>
      </c>
      <c r="M207" s="120"/>
      <c r="N207" s="120"/>
      <c r="O207" s="121"/>
      <c r="Q207" s="119" t="s">
        <v>1011</v>
      </c>
      <c r="R207" s="120"/>
      <c r="S207" s="120"/>
      <c r="T207" s="121"/>
    </row>
    <row r="210" spans="2:20" ht="12" customHeight="1">
      <c r="B210" s="2" t="s">
        <v>343</v>
      </c>
      <c r="C210" s="3" t="s">
        <v>305</v>
      </c>
      <c r="D210" s="4" t="s">
        <v>344</v>
      </c>
      <c r="E210" s="5" t="s">
        <v>7</v>
      </c>
      <c r="G210" s="2" t="s">
        <v>343</v>
      </c>
      <c r="H210" s="3" t="s">
        <v>306</v>
      </c>
      <c r="I210" s="4" t="s">
        <v>344</v>
      </c>
      <c r="J210" s="5" t="s">
        <v>7</v>
      </c>
      <c r="L210" s="2" t="s">
        <v>343</v>
      </c>
      <c r="M210" s="3" t="s">
        <v>271</v>
      </c>
      <c r="N210" s="4" t="s">
        <v>344</v>
      </c>
      <c r="O210" s="5" t="s">
        <v>7</v>
      </c>
      <c r="Q210" s="22" t="s">
        <v>343</v>
      </c>
      <c r="R210" s="23" t="s">
        <v>332</v>
      </c>
      <c r="S210" s="29" t="s">
        <v>344</v>
      </c>
      <c r="T210" s="5" t="s">
        <v>7</v>
      </c>
    </row>
    <row r="211" spans="2:20" ht="12" customHeight="1">
      <c r="B211" s="6" t="s">
        <v>345</v>
      </c>
      <c r="C211" s="7" t="str">
        <f>LOOKUP(E211,{0,150,300,450,600,750,900;"0","1","2","3","4","5","6"})</f>
        <v>0</v>
      </c>
      <c r="D211" s="8" t="s">
        <v>346</v>
      </c>
      <c r="E211" s="9">
        <v>0</v>
      </c>
      <c r="G211" s="6" t="s">
        <v>345</v>
      </c>
      <c r="H211" s="7" t="str">
        <f>LOOKUP(J211,{0,150,300,450,600,750,900;"0","1","2","3","4","5","6"})</f>
        <v>0</v>
      </c>
      <c r="I211" s="8" t="s">
        <v>346</v>
      </c>
      <c r="J211" s="9">
        <v>0</v>
      </c>
      <c r="L211" s="6" t="s">
        <v>345</v>
      </c>
      <c r="M211" s="7" t="str">
        <f>LOOKUP(O211,{0,150,300,450,600,750,900;"0","1","2","3","4","5","6"})</f>
        <v>0</v>
      </c>
      <c r="N211" s="8" t="s">
        <v>346</v>
      </c>
      <c r="O211" s="9">
        <v>0</v>
      </c>
      <c r="Q211" s="24" t="s">
        <v>345</v>
      </c>
      <c r="R211" s="21" t="str">
        <f>LOOKUP(T211,{0,150,300,450,600,750,900;"0","1","2","3","4","5","6"})</f>
        <v>0</v>
      </c>
      <c r="S211" s="33" t="s">
        <v>346</v>
      </c>
      <c r="T211" s="34">
        <v>0</v>
      </c>
    </row>
    <row r="212" spans="2:20" ht="12" customHeight="1">
      <c r="B212" s="6" t="s">
        <v>347</v>
      </c>
      <c r="C212" s="7" t="str">
        <f>LOOKUP(C213,{0,201,401,601,901,1201,1501;"黑色","绿色","蓝色","紫色","红色","橙色","金色"})</f>
        <v>紫色</v>
      </c>
      <c r="D212" s="8" t="s">
        <v>348</v>
      </c>
      <c r="E212" s="10">
        <v>5</v>
      </c>
      <c r="G212" s="6" t="s">
        <v>347</v>
      </c>
      <c r="H212" s="7" t="str">
        <f>LOOKUP(H213,{0,201,401,601,901,1201,1501;"黑色","绿色","蓝色","紫色","红色","橙色","金色"})</f>
        <v>紫色</v>
      </c>
      <c r="I212" s="8" t="s">
        <v>348</v>
      </c>
      <c r="J212" s="10">
        <v>5</v>
      </c>
      <c r="L212" s="6" t="s">
        <v>347</v>
      </c>
      <c r="M212" s="7" t="str">
        <f>LOOKUP(M213,{0,201,401,601,901,1201,1501;"黑色","绿色","蓝色","紫色","红色","橙色","金色"})</f>
        <v>蓝色</v>
      </c>
      <c r="N212" s="8" t="s">
        <v>348</v>
      </c>
      <c r="O212" s="10">
        <v>5</v>
      </c>
      <c r="Q212" s="24" t="s">
        <v>347</v>
      </c>
      <c r="R212" s="21" t="str">
        <f>LOOKUP(R213,{0,201,401,601,901,1201,1501;"黑色","绿色","蓝色","紫色","红色","橙色","金色"})</f>
        <v>金色</v>
      </c>
      <c r="S212" s="33" t="s">
        <v>348</v>
      </c>
      <c r="T212" s="36">
        <v>1</v>
      </c>
    </row>
    <row r="213" spans="2:20" ht="12" customHeight="1">
      <c r="B213" s="6" t="s">
        <v>349</v>
      </c>
      <c r="C213" s="7">
        <f>C221+E211</f>
        <v>900</v>
      </c>
      <c r="D213" s="8" t="s">
        <v>350</v>
      </c>
      <c r="E213" s="10">
        <v>1</v>
      </c>
      <c r="G213" s="6" t="s">
        <v>349</v>
      </c>
      <c r="H213" s="7">
        <f>H221+J211</f>
        <v>900</v>
      </c>
      <c r="I213" s="8" t="s">
        <v>350</v>
      </c>
      <c r="J213" s="10">
        <v>1</v>
      </c>
      <c r="L213" s="6" t="s">
        <v>349</v>
      </c>
      <c r="M213" s="7">
        <f>M221+O211</f>
        <v>600</v>
      </c>
      <c r="N213" s="8" t="s">
        <v>350</v>
      </c>
      <c r="O213" s="10">
        <v>1</v>
      </c>
      <c r="Q213" s="24" t="s">
        <v>349</v>
      </c>
      <c r="R213" s="21">
        <f>R221+T211</f>
        <v>2400</v>
      </c>
      <c r="S213" s="33" t="s">
        <v>350</v>
      </c>
      <c r="T213" s="36">
        <v>1</v>
      </c>
    </row>
    <row r="214" spans="2:20" ht="12" customHeight="1">
      <c r="B214" s="11" t="s">
        <v>351</v>
      </c>
      <c r="C214" s="12">
        <f>C213*20</f>
        <v>18000</v>
      </c>
      <c r="D214" s="13" t="s">
        <v>352</v>
      </c>
      <c r="E214" s="14">
        <f>C213</f>
        <v>900</v>
      </c>
      <c r="G214" s="11" t="s">
        <v>351</v>
      </c>
      <c r="H214" s="12">
        <f>H213*20</f>
        <v>18000</v>
      </c>
      <c r="I214" s="13" t="s">
        <v>352</v>
      </c>
      <c r="J214" s="14">
        <f>H213</f>
        <v>900</v>
      </c>
      <c r="L214" s="11" t="s">
        <v>351</v>
      </c>
      <c r="M214" s="12">
        <f>M213*20</f>
        <v>12000</v>
      </c>
      <c r="N214" s="13" t="s">
        <v>352</v>
      </c>
      <c r="O214" s="14">
        <f>M213</f>
        <v>600</v>
      </c>
      <c r="Q214" s="26" t="s">
        <v>351</v>
      </c>
      <c r="R214" s="27">
        <f>R213*20</f>
        <v>48000</v>
      </c>
      <c r="S214" s="39" t="s">
        <v>352</v>
      </c>
      <c r="T214" s="40">
        <f>R213</f>
        <v>2400</v>
      </c>
    </row>
    <row r="215" spans="2:20" ht="12" customHeight="1">
      <c r="B215" s="128" t="s">
        <v>1012</v>
      </c>
      <c r="C215" s="129"/>
      <c r="D215" s="132" t="s">
        <v>1013</v>
      </c>
      <c r="E215" s="133"/>
      <c r="G215" s="128" t="s">
        <v>1014</v>
      </c>
      <c r="H215" s="129"/>
      <c r="I215" s="132" t="s">
        <v>1015</v>
      </c>
      <c r="J215" s="133"/>
      <c r="L215" s="128" t="s">
        <v>1016</v>
      </c>
      <c r="M215" s="129"/>
      <c r="N215" s="132" t="s">
        <v>1017</v>
      </c>
      <c r="O215" s="133"/>
      <c r="Q215" s="159" t="s">
        <v>1018</v>
      </c>
      <c r="R215" s="160"/>
      <c r="S215" s="161" t="s">
        <v>1019</v>
      </c>
      <c r="T215" s="162"/>
    </row>
    <row r="216" spans="2:20" ht="12" customHeight="1">
      <c r="B216" s="128"/>
      <c r="C216" s="129"/>
      <c r="D216" s="132"/>
      <c r="E216" s="133"/>
      <c r="G216" s="128"/>
      <c r="H216" s="129"/>
      <c r="I216" s="132"/>
      <c r="J216" s="133"/>
      <c r="L216" s="128"/>
      <c r="M216" s="129"/>
      <c r="N216" s="132"/>
      <c r="O216" s="133"/>
      <c r="Q216" s="128"/>
      <c r="R216" s="129"/>
      <c r="S216" s="132"/>
      <c r="T216" s="133"/>
    </row>
    <row r="217" spans="2:20" ht="12" customHeight="1">
      <c r="B217" s="128"/>
      <c r="C217" s="129"/>
      <c r="D217" s="132"/>
      <c r="E217" s="133"/>
      <c r="G217" s="128"/>
      <c r="H217" s="129"/>
      <c r="I217" s="132"/>
      <c r="J217" s="133"/>
      <c r="L217" s="128"/>
      <c r="M217" s="129"/>
      <c r="N217" s="132"/>
      <c r="O217" s="133"/>
      <c r="Q217" s="128"/>
      <c r="R217" s="129"/>
      <c r="S217" s="132"/>
      <c r="T217" s="133"/>
    </row>
    <row r="218" spans="2:20" ht="12" customHeight="1">
      <c r="B218" s="128"/>
      <c r="C218" s="129"/>
      <c r="D218" s="132"/>
      <c r="E218" s="133"/>
      <c r="G218" s="128"/>
      <c r="H218" s="129"/>
      <c r="I218" s="132"/>
      <c r="J218" s="133"/>
      <c r="L218" s="128"/>
      <c r="M218" s="129"/>
      <c r="N218" s="132"/>
      <c r="O218" s="133"/>
      <c r="Q218" s="128"/>
      <c r="R218" s="129"/>
      <c r="S218" s="132"/>
      <c r="T218" s="133"/>
    </row>
    <row r="219" spans="2:20" ht="12" customHeight="1">
      <c r="B219" s="128"/>
      <c r="C219" s="129"/>
      <c r="D219" s="132"/>
      <c r="E219" s="133"/>
      <c r="G219" s="128"/>
      <c r="H219" s="129"/>
      <c r="I219" s="132"/>
      <c r="J219" s="133"/>
      <c r="L219" s="128"/>
      <c r="M219" s="129"/>
      <c r="N219" s="132"/>
      <c r="O219" s="133"/>
      <c r="Q219" s="128"/>
      <c r="R219" s="129"/>
      <c r="S219" s="132"/>
      <c r="T219" s="133"/>
    </row>
    <row r="220" spans="2:20" ht="12" customHeight="1">
      <c r="B220" s="130"/>
      <c r="C220" s="131"/>
      <c r="D220" s="132"/>
      <c r="E220" s="133"/>
      <c r="G220" s="130"/>
      <c r="H220" s="131"/>
      <c r="I220" s="132"/>
      <c r="J220" s="133"/>
      <c r="L220" s="130"/>
      <c r="M220" s="131"/>
      <c r="N220" s="132"/>
      <c r="O220" s="133"/>
      <c r="Q220" s="130"/>
      <c r="R220" s="131"/>
      <c r="S220" s="132"/>
      <c r="T220" s="133"/>
    </row>
    <row r="221" spans="2:20" ht="12" customHeight="1">
      <c r="B221" s="11" t="s">
        <v>361</v>
      </c>
      <c r="C221" s="15">
        <v>900</v>
      </c>
      <c r="D221" s="134"/>
      <c r="E221" s="135"/>
      <c r="G221" s="11" t="s">
        <v>361</v>
      </c>
      <c r="H221" s="15">
        <v>900</v>
      </c>
      <c r="I221" s="134"/>
      <c r="J221" s="135"/>
      <c r="L221" s="11" t="s">
        <v>361</v>
      </c>
      <c r="M221" s="15">
        <v>600</v>
      </c>
      <c r="N221" s="134"/>
      <c r="O221" s="135"/>
      <c r="Q221" s="26" t="s">
        <v>361</v>
      </c>
      <c r="R221" s="28">
        <v>2400</v>
      </c>
      <c r="S221" s="134"/>
      <c r="T221" s="135"/>
    </row>
    <row r="222" spans="2:20" ht="12" customHeight="1">
      <c r="B222" s="122" t="s">
        <v>1020</v>
      </c>
      <c r="C222" s="123"/>
      <c r="D222" s="123"/>
      <c r="E222" s="124"/>
      <c r="G222" s="122" t="s">
        <v>1021</v>
      </c>
      <c r="H222" s="123"/>
      <c r="I222" s="123"/>
      <c r="J222" s="124"/>
      <c r="L222" s="122" t="s">
        <v>1022</v>
      </c>
      <c r="M222" s="123"/>
      <c r="N222" s="123"/>
      <c r="O222" s="124"/>
      <c r="Q222" s="122" t="s">
        <v>1023</v>
      </c>
      <c r="R222" s="123"/>
      <c r="S222" s="123"/>
      <c r="T222" s="124"/>
    </row>
    <row r="223" spans="2:20" ht="12" customHeight="1">
      <c r="B223" s="125"/>
      <c r="C223" s="126"/>
      <c r="D223" s="126"/>
      <c r="E223" s="127"/>
      <c r="G223" s="125"/>
      <c r="H223" s="126"/>
      <c r="I223" s="126"/>
      <c r="J223" s="127"/>
      <c r="L223" s="125"/>
      <c r="M223" s="126"/>
      <c r="N223" s="126"/>
      <c r="O223" s="127"/>
      <c r="Q223" s="125"/>
      <c r="R223" s="142"/>
      <c r="S223" s="142"/>
      <c r="T223" s="127"/>
    </row>
    <row r="224" spans="2:20" ht="12" customHeight="1">
      <c r="B224" s="125"/>
      <c r="C224" s="126"/>
      <c r="D224" s="126"/>
      <c r="E224" s="127"/>
      <c r="G224" s="125"/>
      <c r="H224" s="126"/>
      <c r="I224" s="126"/>
      <c r="J224" s="127"/>
      <c r="L224" s="125"/>
      <c r="M224" s="126"/>
      <c r="N224" s="126"/>
      <c r="O224" s="127"/>
      <c r="Q224" s="125"/>
      <c r="R224" s="142"/>
      <c r="S224" s="142"/>
      <c r="T224" s="127"/>
    </row>
    <row r="225" spans="2:20" ht="12" customHeight="1">
      <c r="B225" s="125"/>
      <c r="C225" s="126"/>
      <c r="D225" s="126"/>
      <c r="E225" s="127"/>
      <c r="G225" s="125"/>
      <c r="H225" s="126"/>
      <c r="I225" s="126"/>
      <c r="J225" s="127"/>
      <c r="L225" s="125"/>
      <c r="M225" s="126"/>
      <c r="N225" s="126"/>
      <c r="O225" s="127"/>
      <c r="Q225" s="125"/>
      <c r="R225" s="142"/>
      <c r="S225" s="142"/>
      <c r="T225" s="127"/>
    </row>
    <row r="226" spans="2:20" ht="12" customHeight="1">
      <c r="B226" s="125"/>
      <c r="C226" s="126"/>
      <c r="D226" s="126"/>
      <c r="E226" s="127"/>
      <c r="G226" s="125"/>
      <c r="H226" s="126"/>
      <c r="I226" s="126"/>
      <c r="J226" s="127"/>
      <c r="L226" s="125"/>
      <c r="M226" s="126"/>
      <c r="N226" s="126"/>
      <c r="O226" s="127"/>
      <c r="Q226" s="125"/>
      <c r="R226" s="142"/>
      <c r="S226" s="142"/>
      <c r="T226" s="127"/>
    </row>
    <row r="227" spans="2:20" ht="12" customHeight="1">
      <c r="B227" s="125"/>
      <c r="C227" s="126"/>
      <c r="D227" s="126"/>
      <c r="E227" s="127"/>
      <c r="G227" s="125"/>
      <c r="H227" s="126"/>
      <c r="I227" s="126"/>
      <c r="J227" s="127"/>
      <c r="L227" s="125"/>
      <c r="M227" s="126"/>
      <c r="N227" s="126"/>
      <c r="O227" s="127"/>
      <c r="Q227" s="125"/>
      <c r="R227" s="142"/>
      <c r="S227" s="142"/>
      <c r="T227" s="127"/>
    </row>
    <row r="228" spans="2:20" ht="12" customHeight="1">
      <c r="B228" s="125"/>
      <c r="C228" s="126"/>
      <c r="D228" s="126"/>
      <c r="E228" s="127"/>
      <c r="G228" s="125"/>
      <c r="H228" s="126"/>
      <c r="I228" s="126"/>
      <c r="J228" s="127"/>
      <c r="L228" s="125"/>
      <c r="M228" s="126"/>
      <c r="N228" s="126"/>
      <c r="O228" s="127"/>
      <c r="Q228" s="125"/>
      <c r="R228" s="142"/>
      <c r="S228" s="142"/>
      <c r="T228" s="127"/>
    </row>
    <row r="229" spans="2:20" ht="12" customHeight="1">
      <c r="B229" s="125"/>
      <c r="C229" s="126"/>
      <c r="D229" s="126"/>
      <c r="E229" s="127"/>
      <c r="G229" s="125"/>
      <c r="H229" s="126"/>
      <c r="I229" s="126"/>
      <c r="J229" s="127"/>
      <c r="L229" s="125"/>
      <c r="M229" s="126"/>
      <c r="N229" s="126"/>
      <c r="O229" s="127"/>
      <c r="Q229" s="125"/>
      <c r="R229" s="142"/>
      <c r="S229" s="142"/>
      <c r="T229" s="127"/>
    </row>
    <row r="230" spans="2:20" ht="12" customHeight="1">
      <c r="B230" s="125"/>
      <c r="C230" s="126"/>
      <c r="D230" s="126"/>
      <c r="E230" s="127"/>
      <c r="G230" s="125"/>
      <c r="H230" s="126"/>
      <c r="I230" s="126"/>
      <c r="J230" s="127"/>
      <c r="L230" s="125"/>
      <c r="M230" s="126"/>
      <c r="N230" s="126"/>
      <c r="O230" s="127"/>
      <c r="Q230" s="125"/>
      <c r="R230" s="142"/>
      <c r="S230" s="142"/>
      <c r="T230" s="127"/>
    </row>
    <row r="231" spans="2:20" ht="12" customHeight="1">
      <c r="B231" s="125"/>
      <c r="C231" s="126"/>
      <c r="D231" s="126"/>
      <c r="E231" s="127"/>
      <c r="G231" s="125"/>
      <c r="H231" s="126"/>
      <c r="I231" s="126"/>
      <c r="J231" s="127"/>
      <c r="L231" s="125"/>
      <c r="M231" s="126"/>
      <c r="N231" s="126"/>
      <c r="O231" s="127"/>
      <c r="Q231" s="125"/>
      <c r="R231" s="142"/>
      <c r="S231" s="142"/>
      <c r="T231" s="127"/>
    </row>
    <row r="232" spans="2:20" ht="12" customHeight="1">
      <c r="B232" s="125"/>
      <c r="C232" s="126"/>
      <c r="D232" s="126"/>
      <c r="E232" s="127"/>
      <c r="G232" s="125"/>
      <c r="H232" s="126"/>
      <c r="I232" s="126"/>
      <c r="J232" s="127"/>
      <c r="L232" s="125"/>
      <c r="M232" s="126"/>
      <c r="N232" s="126"/>
      <c r="O232" s="127"/>
      <c r="Q232" s="163"/>
      <c r="R232" s="164"/>
      <c r="S232" s="164"/>
      <c r="T232" s="165"/>
    </row>
    <row r="233" spans="2:20" ht="12" customHeight="1">
      <c r="B233" s="119" t="s">
        <v>688</v>
      </c>
      <c r="C233" s="120"/>
      <c r="D233" s="120"/>
      <c r="E233" s="121"/>
      <c r="G233" s="119" t="s">
        <v>688</v>
      </c>
      <c r="H233" s="120"/>
      <c r="I233" s="120"/>
      <c r="J233" s="121"/>
      <c r="L233" s="119" t="s">
        <v>983</v>
      </c>
      <c r="M233" s="120"/>
      <c r="N233" s="120"/>
      <c r="O233" s="121"/>
      <c r="Q233" s="119" t="s">
        <v>640</v>
      </c>
      <c r="R233" s="157"/>
      <c r="S233" s="157"/>
      <c r="T233" s="158"/>
    </row>
    <row r="236" spans="2:20" ht="12" customHeight="1">
      <c r="B236" s="2" t="s">
        <v>343</v>
      </c>
      <c r="C236" s="3" t="s">
        <v>273</v>
      </c>
      <c r="D236" s="4" t="s">
        <v>344</v>
      </c>
      <c r="E236" s="5" t="s">
        <v>7</v>
      </c>
      <c r="G236" s="2" t="s">
        <v>343</v>
      </c>
      <c r="H236" s="3" t="s">
        <v>296</v>
      </c>
      <c r="I236" s="4" t="s">
        <v>344</v>
      </c>
      <c r="J236" s="5" t="s">
        <v>7</v>
      </c>
      <c r="L236" s="2" t="s">
        <v>343</v>
      </c>
      <c r="M236" s="3" t="s">
        <v>275</v>
      </c>
      <c r="N236" s="4" t="s">
        <v>344</v>
      </c>
      <c r="O236" s="5" t="s">
        <v>7</v>
      </c>
      <c r="Q236" s="2" t="s">
        <v>343</v>
      </c>
      <c r="R236" s="3" t="s">
        <v>253</v>
      </c>
      <c r="S236" s="4" t="s">
        <v>344</v>
      </c>
      <c r="T236" s="5" t="s">
        <v>7</v>
      </c>
    </row>
    <row r="237" spans="2:20" ht="12" customHeight="1">
      <c r="B237" s="6" t="s">
        <v>345</v>
      </c>
      <c r="C237" s="7" t="str">
        <f>LOOKUP(E237,{0,150,300,450,600,750,900;"0","1","2","3","4","5","6"})</f>
        <v>0</v>
      </c>
      <c r="D237" s="8" t="s">
        <v>346</v>
      </c>
      <c r="E237" s="9">
        <v>0</v>
      </c>
      <c r="G237" s="6" t="s">
        <v>345</v>
      </c>
      <c r="H237" s="7" t="str">
        <f>LOOKUP(J237,{0,150,300,450,600,750,900;"0","1","2","3","4","5","6"})</f>
        <v>0</v>
      </c>
      <c r="I237" s="8" t="s">
        <v>346</v>
      </c>
      <c r="J237" s="9">
        <v>0</v>
      </c>
      <c r="L237" s="6" t="s">
        <v>345</v>
      </c>
      <c r="M237" s="7" t="str">
        <f>LOOKUP(O237,{0,150,300,450,600,750,900;"0","1","2","3","4","5","6"})</f>
        <v>0</v>
      </c>
      <c r="N237" s="8" t="s">
        <v>346</v>
      </c>
      <c r="O237" s="9">
        <v>0</v>
      </c>
      <c r="Q237" s="6" t="s">
        <v>345</v>
      </c>
      <c r="R237" s="7" t="str">
        <f>LOOKUP(T237,{0,150,300,450,600,750,900;"0","1","2","3","4","5","6"})</f>
        <v>0</v>
      </c>
      <c r="S237" s="8" t="s">
        <v>346</v>
      </c>
      <c r="T237" s="9">
        <v>0</v>
      </c>
    </row>
    <row r="238" spans="2:20" ht="12" customHeight="1">
      <c r="B238" s="6" t="s">
        <v>347</v>
      </c>
      <c r="C238" s="7" t="str">
        <f>LOOKUP(C239,{0,201,401,601,901,1201,1501;"黑色","绿色","蓝色","紫色","红色","橙色","金色"})</f>
        <v>蓝色</v>
      </c>
      <c r="D238" s="8" t="s">
        <v>348</v>
      </c>
      <c r="E238" s="10">
        <v>10</v>
      </c>
      <c r="G238" s="6" t="s">
        <v>347</v>
      </c>
      <c r="H238" s="7" t="str">
        <f>LOOKUP(H239,{0,201,401,601,901,1201,1501;"黑色","绿色","蓝色","紫色","红色","橙色","金色"})</f>
        <v>紫色</v>
      </c>
      <c r="I238" s="8" t="s">
        <v>348</v>
      </c>
      <c r="J238" s="10">
        <v>1</v>
      </c>
      <c r="L238" s="6" t="s">
        <v>347</v>
      </c>
      <c r="M238" s="7" t="str">
        <f>LOOKUP(M239,{0,201,401,601,901,1201,1501;"黑色","绿色","蓝色","紫色","红色","橙色","金色"})</f>
        <v>蓝色</v>
      </c>
      <c r="N238" s="8" t="s">
        <v>348</v>
      </c>
      <c r="O238" s="10">
        <v>1</v>
      </c>
      <c r="Q238" s="6" t="s">
        <v>347</v>
      </c>
      <c r="R238" s="7" t="str">
        <f>LOOKUP(R239,{0,201,401,601,901,1201,1501;"黑色","绿色","蓝色","紫色","红色","橙色","金色"})</f>
        <v>蓝色</v>
      </c>
      <c r="S238" s="8" t="s">
        <v>348</v>
      </c>
      <c r="T238" s="10">
        <v>1</v>
      </c>
    </row>
    <row r="239" spans="2:20" ht="12" customHeight="1">
      <c r="B239" s="6" t="s">
        <v>349</v>
      </c>
      <c r="C239" s="7">
        <f>C247+E237</f>
        <v>600</v>
      </c>
      <c r="D239" s="8" t="s">
        <v>350</v>
      </c>
      <c r="E239" s="10">
        <v>5</v>
      </c>
      <c r="G239" s="6" t="s">
        <v>349</v>
      </c>
      <c r="H239" s="7">
        <f>H247+J237</f>
        <v>700</v>
      </c>
      <c r="I239" s="8" t="s">
        <v>350</v>
      </c>
      <c r="J239" s="10">
        <v>1</v>
      </c>
      <c r="L239" s="6" t="s">
        <v>349</v>
      </c>
      <c r="M239" s="7">
        <f>M247+O237</f>
        <v>600</v>
      </c>
      <c r="N239" s="8" t="s">
        <v>350</v>
      </c>
      <c r="O239" s="10">
        <v>1</v>
      </c>
      <c r="Q239" s="6" t="s">
        <v>349</v>
      </c>
      <c r="R239" s="7">
        <f>R247+T237</f>
        <v>500</v>
      </c>
      <c r="S239" s="8" t="s">
        <v>350</v>
      </c>
      <c r="T239" s="10">
        <v>1</v>
      </c>
    </row>
    <row r="240" spans="2:20" ht="12" customHeight="1">
      <c r="B240" s="11" t="s">
        <v>351</v>
      </c>
      <c r="C240" s="12">
        <f>C239*20</f>
        <v>12000</v>
      </c>
      <c r="D240" s="13" t="s">
        <v>352</v>
      </c>
      <c r="E240" s="14">
        <f>C239</f>
        <v>600</v>
      </c>
      <c r="G240" s="11" t="s">
        <v>351</v>
      </c>
      <c r="H240" s="12">
        <f>H239*20</f>
        <v>14000</v>
      </c>
      <c r="I240" s="13" t="s">
        <v>352</v>
      </c>
      <c r="J240" s="14">
        <f>H239</f>
        <v>700</v>
      </c>
      <c r="L240" s="11" t="s">
        <v>351</v>
      </c>
      <c r="M240" s="12">
        <f>M239*20</f>
        <v>12000</v>
      </c>
      <c r="N240" s="13" t="s">
        <v>352</v>
      </c>
      <c r="O240" s="14">
        <f>M239</f>
        <v>600</v>
      </c>
      <c r="Q240" s="11" t="s">
        <v>351</v>
      </c>
      <c r="R240" s="12">
        <f>R239*20</f>
        <v>10000</v>
      </c>
      <c r="S240" s="13" t="s">
        <v>352</v>
      </c>
      <c r="T240" s="14">
        <f>R239</f>
        <v>500</v>
      </c>
    </row>
    <row r="241" spans="2:20" ht="12" customHeight="1">
      <c r="B241" s="128" t="s">
        <v>1024</v>
      </c>
      <c r="C241" s="129"/>
      <c r="D241" s="132" t="s">
        <v>1025</v>
      </c>
      <c r="E241" s="133"/>
      <c r="G241" s="128" t="s">
        <v>1026</v>
      </c>
      <c r="H241" s="129"/>
      <c r="I241" s="132" t="s">
        <v>1027</v>
      </c>
      <c r="J241" s="133"/>
      <c r="L241" s="128" t="s">
        <v>1028</v>
      </c>
      <c r="M241" s="129"/>
      <c r="N241" s="132" t="s">
        <v>1029</v>
      </c>
      <c r="O241" s="133"/>
      <c r="Q241" s="128" t="s">
        <v>1030</v>
      </c>
      <c r="R241" s="129"/>
      <c r="S241" s="132" t="s">
        <v>1031</v>
      </c>
      <c r="T241" s="133"/>
    </row>
    <row r="242" spans="2:20" ht="12" customHeight="1">
      <c r="B242" s="128"/>
      <c r="C242" s="129"/>
      <c r="D242" s="132"/>
      <c r="E242" s="133"/>
      <c r="G242" s="128"/>
      <c r="H242" s="129"/>
      <c r="I242" s="132"/>
      <c r="J242" s="133"/>
      <c r="L242" s="128"/>
      <c r="M242" s="129"/>
      <c r="N242" s="132"/>
      <c r="O242" s="133"/>
      <c r="Q242" s="128"/>
      <c r="R242" s="129"/>
      <c r="S242" s="132"/>
      <c r="T242" s="133"/>
    </row>
    <row r="243" spans="2:20" ht="12" customHeight="1">
      <c r="B243" s="128"/>
      <c r="C243" s="129"/>
      <c r="D243" s="132"/>
      <c r="E243" s="133"/>
      <c r="G243" s="128"/>
      <c r="H243" s="129"/>
      <c r="I243" s="132"/>
      <c r="J243" s="133"/>
      <c r="L243" s="128"/>
      <c r="M243" s="129"/>
      <c r="N243" s="132"/>
      <c r="O243" s="133"/>
      <c r="Q243" s="128"/>
      <c r="R243" s="129"/>
      <c r="S243" s="132"/>
      <c r="T243" s="133"/>
    </row>
    <row r="244" spans="2:20" ht="12" customHeight="1">
      <c r="B244" s="128"/>
      <c r="C244" s="129"/>
      <c r="D244" s="132"/>
      <c r="E244" s="133"/>
      <c r="G244" s="128"/>
      <c r="H244" s="129"/>
      <c r="I244" s="132"/>
      <c r="J244" s="133"/>
      <c r="L244" s="128"/>
      <c r="M244" s="129"/>
      <c r="N244" s="132"/>
      <c r="O244" s="133"/>
      <c r="Q244" s="128"/>
      <c r="R244" s="129"/>
      <c r="S244" s="132"/>
      <c r="T244" s="133"/>
    </row>
    <row r="245" spans="2:20" ht="12" customHeight="1">
      <c r="B245" s="128"/>
      <c r="C245" s="129"/>
      <c r="D245" s="132"/>
      <c r="E245" s="133"/>
      <c r="G245" s="128"/>
      <c r="H245" s="129"/>
      <c r="I245" s="132"/>
      <c r="J245" s="133"/>
      <c r="L245" s="128"/>
      <c r="M245" s="129"/>
      <c r="N245" s="132"/>
      <c r="O245" s="133"/>
      <c r="Q245" s="128"/>
      <c r="R245" s="129"/>
      <c r="S245" s="132"/>
      <c r="T245" s="133"/>
    </row>
    <row r="246" spans="2:20" ht="12" customHeight="1">
      <c r="B246" s="130"/>
      <c r="C246" s="131"/>
      <c r="D246" s="132"/>
      <c r="E246" s="133"/>
      <c r="G246" s="130"/>
      <c r="H246" s="131"/>
      <c r="I246" s="132"/>
      <c r="J246" s="133"/>
      <c r="L246" s="130"/>
      <c r="M246" s="131"/>
      <c r="N246" s="132"/>
      <c r="O246" s="133"/>
      <c r="Q246" s="130"/>
      <c r="R246" s="131"/>
      <c r="S246" s="132"/>
      <c r="T246" s="133"/>
    </row>
    <row r="247" spans="2:20" ht="12" customHeight="1">
      <c r="B247" s="11" t="s">
        <v>361</v>
      </c>
      <c r="C247" s="15">
        <v>600</v>
      </c>
      <c r="D247" s="134"/>
      <c r="E247" s="135"/>
      <c r="G247" s="11" t="s">
        <v>361</v>
      </c>
      <c r="H247" s="15">
        <v>700</v>
      </c>
      <c r="I247" s="134"/>
      <c r="J247" s="135"/>
      <c r="L247" s="11" t="s">
        <v>361</v>
      </c>
      <c r="M247" s="15">
        <v>600</v>
      </c>
      <c r="N247" s="134"/>
      <c r="O247" s="135"/>
      <c r="Q247" s="11" t="s">
        <v>361</v>
      </c>
      <c r="R247" s="15">
        <v>500</v>
      </c>
      <c r="S247" s="134"/>
      <c r="T247" s="135"/>
    </row>
    <row r="248" spans="2:20" ht="12" customHeight="1">
      <c r="B248" s="122" t="s">
        <v>1032</v>
      </c>
      <c r="C248" s="123"/>
      <c r="D248" s="123"/>
      <c r="E248" s="124"/>
      <c r="G248" s="122" t="s">
        <v>1032</v>
      </c>
      <c r="H248" s="123"/>
      <c r="I248" s="123"/>
      <c r="J248" s="124"/>
      <c r="L248" s="122" t="s">
        <v>1033</v>
      </c>
      <c r="M248" s="123"/>
      <c r="N248" s="123"/>
      <c r="O248" s="124"/>
      <c r="Q248" s="122" t="s">
        <v>1034</v>
      </c>
      <c r="R248" s="123"/>
      <c r="S248" s="123"/>
      <c r="T248" s="124"/>
    </row>
    <row r="249" spans="2:20" ht="12" customHeight="1">
      <c r="B249" s="125"/>
      <c r="C249" s="126"/>
      <c r="D249" s="126"/>
      <c r="E249" s="127"/>
      <c r="G249" s="125"/>
      <c r="H249" s="126"/>
      <c r="I249" s="126"/>
      <c r="J249" s="127"/>
      <c r="L249" s="125"/>
      <c r="M249" s="126"/>
      <c r="N249" s="126"/>
      <c r="O249" s="127"/>
      <c r="Q249" s="125"/>
      <c r="R249" s="126"/>
      <c r="S249" s="126"/>
      <c r="T249" s="127"/>
    </row>
    <row r="250" spans="2:20" ht="12" customHeight="1">
      <c r="B250" s="125"/>
      <c r="C250" s="126"/>
      <c r="D250" s="126"/>
      <c r="E250" s="127"/>
      <c r="G250" s="125"/>
      <c r="H250" s="126"/>
      <c r="I250" s="126"/>
      <c r="J250" s="127"/>
      <c r="L250" s="125"/>
      <c r="M250" s="126"/>
      <c r="N250" s="126"/>
      <c r="O250" s="127"/>
      <c r="Q250" s="125"/>
      <c r="R250" s="126"/>
      <c r="S250" s="126"/>
      <c r="T250" s="127"/>
    </row>
    <row r="251" spans="2:20" ht="12" customHeight="1">
      <c r="B251" s="125"/>
      <c r="C251" s="126"/>
      <c r="D251" s="126"/>
      <c r="E251" s="127"/>
      <c r="G251" s="125"/>
      <c r="H251" s="126"/>
      <c r="I251" s="126"/>
      <c r="J251" s="127"/>
      <c r="L251" s="125"/>
      <c r="M251" s="126"/>
      <c r="N251" s="126"/>
      <c r="O251" s="127"/>
      <c r="Q251" s="125"/>
      <c r="R251" s="126"/>
      <c r="S251" s="126"/>
      <c r="T251" s="127"/>
    </row>
    <row r="252" spans="2:20" ht="12" customHeight="1">
      <c r="B252" s="125"/>
      <c r="C252" s="126"/>
      <c r="D252" s="126"/>
      <c r="E252" s="127"/>
      <c r="G252" s="125"/>
      <c r="H252" s="126"/>
      <c r="I252" s="126"/>
      <c r="J252" s="127"/>
      <c r="L252" s="125"/>
      <c r="M252" s="126"/>
      <c r="N252" s="126"/>
      <c r="O252" s="127"/>
      <c r="Q252" s="125"/>
      <c r="R252" s="126"/>
      <c r="S252" s="126"/>
      <c r="T252" s="127"/>
    </row>
    <row r="253" spans="2:20" ht="12" customHeight="1">
      <c r="B253" s="125"/>
      <c r="C253" s="126"/>
      <c r="D253" s="126"/>
      <c r="E253" s="127"/>
      <c r="G253" s="125"/>
      <c r="H253" s="126"/>
      <c r="I253" s="126"/>
      <c r="J253" s="127"/>
      <c r="L253" s="125"/>
      <c r="M253" s="126"/>
      <c r="N253" s="126"/>
      <c r="O253" s="127"/>
      <c r="Q253" s="125"/>
      <c r="R253" s="126"/>
      <c r="S253" s="126"/>
      <c r="T253" s="127"/>
    </row>
    <row r="254" spans="2:20" ht="12" customHeight="1">
      <c r="B254" s="125"/>
      <c r="C254" s="126"/>
      <c r="D254" s="126"/>
      <c r="E254" s="127"/>
      <c r="G254" s="125"/>
      <c r="H254" s="126"/>
      <c r="I254" s="126"/>
      <c r="J254" s="127"/>
      <c r="L254" s="125"/>
      <c r="M254" s="126"/>
      <c r="N254" s="126"/>
      <c r="O254" s="127"/>
      <c r="Q254" s="125"/>
      <c r="R254" s="126"/>
      <c r="S254" s="126"/>
      <c r="T254" s="127"/>
    </row>
    <row r="255" spans="2:20" ht="12" customHeight="1">
      <c r="B255" s="125"/>
      <c r="C255" s="126"/>
      <c r="D255" s="126"/>
      <c r="E255" s="127"/>
      <c r="G255" s="125"/>
      <c r="H255" s="126"/>
      <c r="I255" s="126"/>
      <c r="J255" s="127"/>
      <c r="L255" s="125"/>
      <c r="M255" s="126"/>
      <c r="N255" s="126"/>
      <c r="O255" s="127"/>
      <c r="Q255" s="125"/>
      <c r="R255" s="126"/>
      <c r="S255" s="126"/>
      <c r="T255" s="127"/>
    </row>
    <row r="256" spans="2:20" ht="12" customHeight="1">
      <c r="B256" s="125"/>
      <c r="C256" s="126"/>
      <c r="D256" s="126"/>
      <c r="E256" s="127"/>
      <c r="G256" s="125"/>
      <c r="H256" s="126"/>
      <c r="I256" s="126"/>
      <c r="J256" s="127"/>
      <c r="L256" s="125"/>
      <c r="M256" s="126"/>
      <c r="N256" s="126"/>
      <c r="O256" s="127"/>
      <c r="Q256" s="125"/>
      <c r="R256" s="126"/>
      <c r="S256" s="126"/>
      <c r="T256" s="127"/>
    </row>
    <row r="257" spans="2:20" ht="12" customHeight="1">
      <c r="B257" s="125"/>
      <c r="C257" s="126"/>
      <c r="D257" s="126"/>
      <c r="E257" s="127"/>
      <c r="G257" s="125"/>
      <c r="H257" s="126"/>
      <c r="I257" s="126"/>
      <c r="J257" s="127"/>
      <c r="L257" s="125"/>
      <c r="M257" s="126"/>
      <c r="N257" s="126"/>
      <c r="O257" s="127"/>
      <c r="Q257" s="125"/>
      <c r="R257" s="126"/>
      <c r="S257" s="126"/>
      <c r="T257" s="127"/>
    </row>
    <row r="258" spans="2:20" ht="12" customHeight="1">
      <c r="B258" s="125"/>
      <c r="C258" s="126"/>
      <c r="D258" s="126"/>
      <c r="E258" s="127"/>
      <c r="G258" s="125"/>
      <c r="H258" s="126"/>
      <c r="I258" s="126"/>
      <c r="J258" s="127"/>
      <c r="L258" s="125"/>
      <c r="M258" s="126"/>
      <c r="N258" s="126"/>
      <c r="O258" s="127"/>
      <c r="Q258" s="125"/>
      <c r="R258" s="126"/>
      <c r="S258" s="126"/>
      <c r="T258" s="127"/>
    </row>
    <row r="259" spans="2:20" ht="12" customHeight="1">
      <c r="B259" s="119" t="s">
        <v>688</v>
      </c>
      <c r="C259" s="120"/>
      <c r="D259" s="120"/>
      <c r="E259" s="121"/>
      <c r="G259" s="119" t="s">
        <v>984</v>
      </c>
      <c r="H259" s="120"/>
      <c r="I259" s="120"/>
      <c r="J259" s="121"/>
      <c r="L259" s="119" t="s">
        <v>984</v>
      </c>
      <c r="M259" s="120"/>
      <c r="N259" s="120"/>
      <c r="O259" s="121"/>
      <c r="Q259" s="119" t="s">
        <v>984</v>
      </c>
      <c r="R259" s="120"/>
      <c r="S259" s="120"/>
      <c r="T259" s="121"/>
    </row>
    <row r="262" spans="2:20" ht="12" customHeight="1">
      <c r="B262" s="2" t="s">
        <v>343</v>
      </c>
      <c r="C262" s="3" t="s">
        <v>277</v>
      </c>
      <c r="D262" s="4" t="s">
        <v>344</v>
      </c>
      <c r="E262" s="5" t="s">
        <v>7</v>
      </c>
      <c r="G262" s="2" t="s">
        <v>343</v>
      </c>
      <c r="H262" s="3" t="s">
        <v>279</v>
      </c>
      <c r="I262" s="4" t="s">
        <v>344</v>
      </c>
      <c r="J262" s="5" t="s">
        <v>7</v>
      </c>
      <c r="L262" s="2" t="s">
        <v>343</v>
      </c>
      <c r="M262" s="3" t="s">
        <v>256</v>
      </c>
      <c r="N262" s="4" t="s">
        <v>344</v>
      </c>
      <c r="O262" s="5" t="s">
        <v>7</v>
      </c>
      <c r="Q262" s="2" t="s">
        <v>343</v>
      </c>
      <c r="R262" s="3" t="s">
        <v>281</v>
      </c>
      <c r="S262" s="4" t="s">
        <v>344</v>
      </c>
      <c r="T262" s="5" t="s">
        <v>7</v>
      </c>
    </row>
    <row r="263" spans="2:20" ht="12" customHeight="1">
      <c r="B263" s="6" t="s">
        <v>345</v>
      </c>
      <c r="C263" s="7" t="str">
        <f>LOOKUP(E263,{0,150,300,450,600,750,900;"0","1","2","3","4","5","6"})</f>
        <v>0</v>
      </c>
      <c r="D263" s="8" t="s">
        <v>346</v>
      </c>
      <c r="E263" s="9">
        <v>0</v>
      </c>
      <c r="G263" s="6" t="s">
        <v>345</v>
      </c>
      <c r="H263" s="7" t="str">
        <f>LOOKUP(J263,{0,150,300,450,600,750,900;"0","1","2","3","4","5","6"})</f>
        <v>0</v>
      </c>
      <c r="I263" s="8" t="s">
        <v>346</v>
      </c>
      <c r="J263" s="9">
        <v>0</v>
      </c>
      <c r="L263" s="6" t="s">
        <v>345</v>
      </c>
      <c r="M263" s="7" t="str">
        <f>LOOKUP(O263,{0,150,300,450,600,750,900;"0","1","2","3","4","5","6"})</f>
        <v>0</v>
      </c>
      <c r="N263" s="8" t="s">
        <v>346</v>
      </c>
      <c r="O263" s="9">
        <v>0</v>
      </c>
      <c r="Q263" s="6" t="s">
        <v>345</v>
      </c>
      <c r="R263" s="7" t="str">
        <f>LOOKUP(T263,{0,150,300,450,600,750,900;"0","1","2","3","4","5","6"})</f>
        <v>0</v>
      </c>
      <c r="S263" s="8" t="s">
        <v>346</v>
      </c>
      <c r="T263" s="9">
        <v>0</v>
      </c>
    </row>
    <row r="264" spans="2:20" ht="12" customHeight="1">
      <c r="B264" s="6" t="s">
        <v>347</v>
      </c>
      <c r="C264" s="7" t="str">
        <f>LOOKUP(C265,{0,201,401,601,901,1201,1501;"黑色","绿色","蓝色","紫色","红色","橙色","金色"})</f>
        <v>蓝色</v>
      </c>
      <c r="D264" s="8" t="s">
        <v>348</v>
      </c>
      <c r="E264" s="10">
        <v>1</v>
      </c>
      <c r="G264" s="6" t="s">
        <v>347</v>
      </c>
      <c r="H264" s="7" t="str">
        <f>LOOKUP(H265,{0,201,401,601,901,1201,1501;"黑色","绿色","蓝色","紫色","红色","橙色","金色"})</f>
        <v>蓝色</v>
      </c>
      <c r="I264" s="8" t="s">
        <v>348</v>
      </c>
      <c r="J264" s="10">
        <v>1</v>
      </c>
      <c r="L264" s="6" t="s">
        <v>347</v>
      </c>
      <c r="M264" s="7" t="str">
        <f>LOOKUP(M265,{0,201,401,601,901,1201,1501;"黑色","绿色","蓝色","紫色","红色","橙色","金色"})</f>
        <v>蓝色</v>
      </c>
      <c r="N264" s="8" t="s">
        <v>348</v>
      </c>
      <c r="O264" s="10">
        <v>1</v>
      </c>
      <c r="Q264" s="6" t="s">
        <v>347</v>
      </c>
      <c r="R264" s="7" t="str">
        <f>LOOKUP(R265,{0,201,401,601,901,1201,1501;"黑色","绿色","蓝色","紫色","红色","橙色","金色"})</f>
        <v>蓝色</v>
      </c>
      <c r="S264" s="8" t="s">
        <v>348</v>
      </c>
      <c r="T264" s="10">
        <v>1</v>
      </c>
    </row>
    <row r="265" spans="2:20" ht="12" customHeight="1">
      <c r="B265" s="6" t="s">
        <v>349</v>
      </c>
      <c r="C265" s="7">
        <f>C273+E263</f>
        <v>600</v>
      </c>
      <c r="D265" s="8" t="s">
        <v>350</v>
      </c>
      <c r="E265" s="10">
        <v>1</v>
      </c>
      <c r="G265" s="6" t="s">
        <v>349</v>
      </c>
      <c r="H265" s="7">
        <f>H273+J263</f>
        <v>600</v>
      </c>
      <c r="I265" s="8" t="s">
        <v>350</v>
      </c>
      <c r="J265" s="10">
        <v>1</v>
      </c>
      <c r="L265" s="6" t="s">
        <v>349</v>
      </c>
      <c r="M265" s="7">
        <f>M273+O263</f>
        <v>500</v>
      </c>
      <c r="N265" s="8" t="s">
        <v>350</v>
      </c>
      <c r="O265" s="10">
        <v>1</v>
      </c>
      <c r="Q265" s="6" t="s">
        <v>349</v>
      </c>
      <c r="R265" s="7">
        <f>R273+T263</f>
        <v>600</v>
      </c>
      <c r="S265" s="8" t="s">
        <v>350</v>
      </c>
      <c r="T265" s="10">
        <v>1</v>
      </c>
    </row>
    <row r="266" spans="2:20" ht="12" customHeight="1">
      <c r="B266" s="11" t="s">
        <v>351</v>
      </c>
      <c r="C266" s="12">
        <f>C265*20</f>
        <v>12000</v>
      </c>
      <c r="D266" s="13" t="s">
        <v>352</v>
      </c>
      <c r="E266" s="14">
        <f>C265</f>
        <v>600</v>
      </c>
      <c r="G266" s="11" t="s">
        <v>351</v>
      </c>
      <c r="H266" s="12">
        <f>H265*20</f>
        <v>12000</v>
      </c>
      <c r="I266" s="13" t="s">
        <v>352</v>
      </c>
      <c r="J266" s="14">
        <f>H265</f>
        <v>600</v>
      </c>
      <c r="L266" s="11" t="s">
        <v>351</v>
      </c>
      <c r="M266" s="12">
        <f>M265*20</f>
        <v>10000</v>
      </c>
      <c r="N266" s="13" t="s">
        <v>352</v>
      </c>
      <c r="O266" s="14">
        <f>M265</f>
        <v>500</v>
      </c>
      <c r="Q266" s="11" t="s">
        <v>351</v>
      </c>
      <c r="R266" s="12">
        <f>R265*20</f>
        <v>12000</v>
      </c>
      <c r="S266" s="13" t="s">
        <v>352</v>
      </c>
      <c r="T266" s="14">
        <f>R265</f>
        <v>600</v>
      </c>
    </row>
    <row r="267" spans="2:20" ht="12" customHeight="1">
      <c r="B267" s="128" t="s">
        <v>1035</v>
      </c>
      <c r="C267" s="129"/>
      <c r="D267" s="132" t="s">
        <v>1036</v>
      </c>
      <c r="E267" s="133"/>
      <c r="G267" s="128" t="s">
        <v>1037</v>
      </c>
      <c r="H267" s="129"/>
      <c r="I267" s="132" t="s">
        <v>1038</v>
      </c>
      <c r="J267" s="133"/>
      <c r="L267" s="128" t="s">
        <v>1039</v>
      </c>
      <c r="M267" s="129"/>
      <c r="N267" s="132" t="s">
        <v>1040</v>
      </c>
      <c r="O267" s="133"/>
      <c r="Q267" s="128" t="s">
        <v>1041</v>
      </c>
      <c r="R267" s="129"/>
      <c r="S267" s="132" t="s">
        <v>1042</v>
      </c>
      <c r="T267" s="133"/>
    </row>
    <row r="268" spans="2:20" ht="12" customHeight="1">
      <c r="B268" s="128"/>
      <c r="C268" s="129"/>
      <c r="D268" s="132"/>
      <c r="E268" s="133"/>
      <c r="G268" s="128"/>
      <c r="H268" s="129"/>
      <c r="I268" s="132"/>
      <c r="J268" s="133"/>
      <c r="L268" s="128"/>
      <c r="M268" s="129"/>
      <c r="N268" s="132"/>
      <c r="O268" s="133"/>
      <c r="Q268" s="128"/>
      <c r="R268" s="129"/>
      <c r="S268" s="132"/>
      <c r="T268" s="133"/>
    </row>
    <row r="269" spans="2:20" ht="12" customHeight="1">
      <c r="B269" s="128"/>
      <c r="C269" s="129"/>
      <c r="D269" s="132"/>
      <c r="E269" s="133"/>
      <c r="G269" s="128"/>
      <c r="H269" s="129"/>
      <c r="I269" s="132"/>
      <c r="J269" s="133"/>
      <c r="L269" s="128"/>
      <c r="M269" s="129"/>
      <c r="N269" s="132"/>
      <c r="O269" s="133"/>
      <c r="Q269" s="128"/>
      <c r="R269" s="129"/>
      <c r="S269" s="132"/>
      <c r="T269" s="133"/>
    </row>
    <row r="270" spans="2:20" ht="12" customHeight="1">
      <c r="B270" s="128"/>
      <c r="C270" s="129"/>
      <c r="D270" s="132"/>
      <c r="E270" s="133"/>
      <c r="G270" s="128"/>
      <c r="H270" s="129"/>
      <c r="I270" s="132"/>
      <c r="J270" s="133"/>
      <c r="L270" s="128"/>
      <c r="M270" s="129"/>
      <c r="N270" s="132"/>
      <c r="O270" s="133"/>
      <c r="Q270" s="128"/>
      <c r="R270" s="129"/>
      <c r="S270" s="132"/>
      <c r="T270" s="133"/>
    </row>
    <row r="271" spans="2:20" ht="12" customHeight="1">
      <c r="B271" s="128"/>
      <c r="C271" s="129"/>
      <c r="D271" s="132"/>
      <c r="E271" s="133"/>
      <c r="G271" s="128"/>
      <c r="H271" s="129"/>
      <c r="I271" s="132"/>
      <c r="J271" s="133"/>
      <c r="L271" s="128"/>
      <c r="M271" s="129"/>
      <c r="N271" s="132"/>
      <c r="O271" s="133"/>
      <c r="Q271" s="128"/>
      <c r="R271" s="129"/>
      <c r="S271" s="132"/>
      <c r="T271" s="133"/>
    </row>
    <row r="272" spans="2:20" ht="12" customHeight="1">
      <c r="B272" s="130"/>
      <c r="C272" s="131"/>
      <c r="D272" s="132"/>
      <c r="E272" s="133"/>
      <c r="G272" s="130"/>
      <c r="H272" s="131"/>
      <c r="I272" s="132"/>
      <c r="J272" s="133"/>
      <c r="L272" s="130"/>
      <c r="M272" s="131"/>
      <c r="N272" s="132"/>
      <c r="O272" s="133"/>
      <c r="Q272" s="130"/>
      <c r="R272" s="131"/>
      <c r="S272" s="132"/>
      <c r="T272" s="133"/>
    </row>
    <row r="273" spans="2:20" ht="12" customHeight="1">
      <c r="B273" s="11" t="s">
        <v>361</v>
      </c>
      <c r="C273" s="15">
        <v>600</v>
      </c>
      <c r="D273" s="134"/>
      <c r="E273" s="135"/>
      <c r="G273" s="11" t="s">
        <v>361</v>
      </c>
      <c r="H273" s="15">
        <v>600</v>
      </c>
      <c r="I273" s="134"/>
      <c r="J273" s="135"/>
      <c r="L273" s="11" t="s">
        <v>361</v>
      </c>
      <c r="M273" s="15">
        <v>500</v>
      </c>
      <c r="N273" s="134"/>
      <c r="O273" s="135"/>
      <c r="Q273" s="11" t="s">
        <v>361</v>
      </c>
      <c r="R273" s="15">
        <v>600</v>
      </c>
      <c r="S273" s="134"/>
      <c r="T273" s="135"/>
    </row>
    <row r="274" spans="2:20" ht="12" customHeight="1">
      <c r="B274" s="122" t="s">
        <v>1043</v>
      </c>
      <c r="C274" s="123"/>
      <c r="D274" s="123"/>
      <c r="E274" s="124"/>
      <c r="G274" s="122" t="s">
        <v>1044</v>
      </c>
      <c r="H274" s="123"/>
      <c r="I274" s="123"/>
      <c r="J274" s="124"/>
      <c r="L274" s="122" t="s">
        <v>1045</v>
      </c>
      <c r="M274" s="123"/>
      <c r="N274" s="123"/>
      <c r="O274" s="124"/>
      <c r="Q274" s="122" t="s">
        <v>1046</v>
      </c>
      <c r="R274" s="123"/>
      <c r="S274" s="123"/>
      <c r="T274" s="124"/>
    </row>
    <row r="275" spans="2:20" ht="12" customHeight="1">
      <c r="B275" s="125"/>
      <c r="C275" s="126"/>
      <c r="D275" s="126"/>
      <c r="E275" s="127"/>
      <c r="G275" s="125"/>
      <c r="H275" s="126"/>
      <c r="I275" s="126"/>
      <c r="J275" s="127"/>
      <c r="L275" s="125"/>
      <c r="M275" s="126"/>
      <c r="N275" s="126"/>
      <c r="O275" s="127"/>
      <c r="Q275" s="125"/>
      <c r="R275" s="126"/>
      <c r="S275" s="126"/>
      <c r="T275" s="127"/>
    </row>
    <row r="276" spans="2:20" ht="12" customHeight="1">
      <c r="B276" s="125"/>
      <c r="C276" s="126"/>
      <c r="D276" s="126"/>
      <c r="E276" s="127"/>
      <c r="G276" s="125"/>
      <c r="H276" s="126"/>
      <c r="I276" s="126"/>
      <c r="J276" s="127"/>
      <c r="L276" s="125"/>
      <c r="M276" s="126"/>
      <c r="N276" s="126"/>
      <c r="O276" s="127"/>
      <c r="Q276" s="125"/>
      <c r="R276" s="126"/>
      <c r="S276" s="126"/>
      <c r="T276" s="127"/>
    </row>
    <row r="277" spans="2:20" ht="12" customHeight="1">
      <c r="B277" s="125"/>
      <c r="C277" s="126"/>
      <c r="D277" s="126"/>
      <c r="E277" s="127"/>
      <c r="G277" s="125"/>
      <c r="H277" s="126"/>
      <c r="I277" s="126"/>
      <c r="J277" s="127"/>
      <c r="L277" s="125"/>
      <c r="M277" s="126"/>
      <c r="N277" s="126"/>
      <c r="O277" s="127"/>
      <c r="Q277" s="125"/>
      <c r="R277" s="126"/>
      <c r="S277" s="126"/>
      <c r="T277" s="127"/>
    </row>
    <row r="278" spans="2:20" ht="12" customHeight="1">
      <c r="B278" s="125"/>
      <c r="C278" s="126"/>
      <c r="D278" s="126"/>
      <c r="E278" s="127"/>
      <c r="G278" s="125"/>
      <c r="H278" s="126"/>
      <c r="I278" s="126"/>
      <c r="J278" s="127"/>
      <c r="L278" s="125"/>
      <c r="M278" s="126"/>
      <c r="N278" s="126"/>
      <c r="O278" s="127"/>
      <c r="Q278" s="125"/>
      <c r="R278" s="126"/>
      <c r="S278" s="126"/>
      <c r="T278" s="127"/>
    </row>
    <row r="279" spans="2:20" ht="12" customHeight="1">
      <c r="B279" s="125"/>
      <c r="C279" s="126"/>
      <c r="D279" s="126"/>
      <c r="E279" s="127"/>
      <c r="G279" s="125"/>
      <c r="H279" s="126"/>
      <c r="I279" s="126"/>
      <c r="J279" s="127"/>
      <c r="L279" s="125"/>
      <c r="M279" s="126"/>
      <c r="N279" s="126"/>
      <c r="O279" s="127"/>
      <c r="Q279" s="125"/>
      <c r="R279" s="126"/>
      <c r="S279" s="126"/>
      <c r="T279" s="127"/>
    </row>
    <row r="280" spans="2:20" ht="12" customHeight="1">
      <c r="B280" s="125"/>
      <c r="C280" s="126"/>
      <c r="D280" s="126"/>
      <c r="E280" s="127"/>
      <c r="G280" s="125"/>
      <c r="H280" s="126"/>
      <c r="I280" s="126"/>
      <c r="J280" s="127"/>
      <c r="L280" s="125"/>
      <c r="M280" s="126"/>
      <c r="N280" s="126"/>
      <c r="O280" s="127"/>
      <c r="Q280" s="125"/>
      <c r="R280" s="126"/>
      <c r="S280" s="126"/>
      <c r="T280" s="127"/>
    </row>
    <row r="281" spans="2:20" ht="12" customHeight="1">
      <c r="B281" s="125"/>
      <c r="C281" s="126"/>
      <c r="D281" s="126"/>
      <c r="E281" s="127"/>
      <c r="G281" s="125"/>
      <c r="H281" s="126"/>
      <c r="I281" s="126"/>
      <c r="J281" s="127"/>
      <c r="L281" s="125"/>
      <c r="M281" s="126"/>
      <c r="N281" s="126"/>
      <c r="O281" s="127"/>
      <c r="Q281" s="125"/>
      <c r="R281" s="126"/>
      <c r="S281" s="126"/>
      <c r="T281" s="127"/>
    </row>
    <row r="282" spans="2:20" ht="12" customHeight="1">
      <c r="B282" s="125"/>
      <c r="C282" s="126"/>
      <c r="D282" s="126"/>
      <c r="E282" s="127"/>
      <c r="G282" s="125"/>
      <c r="H282" s="126"/>
      <c r="I282" s="126"/>
      <c r="J282" s="127"/>
      <c r="L282" s="125"/>
      <c r="M282" s="126"/>
      <c r="N282" s="126"/>
      <c r="O282" s="127"/>
      <c r="Q282" s="125"/>
      <c r="R282" s="126"/>
      <c r="S282" s="126"/>
      <c r="T282" s="127"/>
    </row>
    <row r="283" spans="2:20" ht="12" customHeight="1">
      <c r="B283" s="125"/>
      <c r="C283" s="126"/>
      <c r="D283" s="126"/>
      <c r="E283" s="127"/>
      <c r="G283" s="125"/>
      <c r="H283" s="126"/>
      <c r="I283" s="126"/>
      <c r="J283" s="127"/>
      <c r="L283" s="125"/>
      <c r="M283" s="126"/>
      <c r="N283" s="126"/>
      <c r="O283" s="127"/>
      <c r="Q283" s="125"/>
      <c r="R283" s="126"/>
      <c r="S283" s="126"/>
      <c r="T283" s="127"/>
    </row>
    <row r="284" spans="2:20" ht="12" customHeight="1">
      <c r="B284" s="125"/>
      <c r="C284" s="126"/>
      <c r="D284" s="126"/>
      <c r="E284" s="127"/>
      <c r="G284" s="125"/>
      <c r="H284" s="126"/>
      <c r="I284" s="126"/>
      <c r="J284" s="127"/>
      <c r="L284" s="125"/>
      <c r="M284" s="126"/>
      <c r="N284" s="126"/>
      <c r="O284" s="127"/>
      <c r="Q284" s="125"/>
      <c r="R284" s="126"/>
      <c r="S284" s="126"/>
      <c r="T284" s="127"/>
    </row>
    <row r="285" spans="2:20" ht="12" customHeight="1">
      <c r="B285" s="119" t="s">
        <v>984</v>
      </c>
      <c r="C285" s="120"/>
      <c r="D285" s="120"/>
      <c r="E285" s="121"/>
      <c r="G285" s="119" t="s">
        <v>984</v>
      </c>
      <c r="H285" s="120"/>
      <c r="I285" s="120"/>
      <c r="J285" s="121"/>
      <c r="L285" s="119" t="s">
        <v>984</v>
      </c>
      <c r="M285" s="120"/>
      <c r="N285" s="120"/>
      <c r="O285" s="121"/>
      <c r="Q285" s="119" t="s">
        <v>984</v>
      </c>
      <c r="R285" s="120"/>
      <c r="S285" s="120"/>
      <c r="T285" s="121"/>
    </row>
    <row r="288" spans="2:20" ht="12" customHeight="1">
      <c r="B288" s="2" t="s">
        <v>343</v>
      </c>
      <c r="C288" s="3" t="s">
        <v>282</v>
      </c>
      <c r="D288" s="4" t="s">
        <v>344</v>
      </c>
      <c r="E288" s="5" t="s">
        <v>7</v>
      </c>
      <c r="G288" s="2" t="s">
        <v>343</v>
      </c>
      <c r="H288" s="46" t="s">
        <v>307</v>
      </c>
      <c r="I288" s="4" t="s">
        <v>344</v>
      </c>
      <c r="J288" s="5" t="s">
        <v>7</v>
      </c>
      <c r="L288" s="2" t="s">
        <v>343</v>
      </c>
      <c r="M288" s="45" t="s">
        <v>283</v>
      </c>
      <c r="N288" s="4" t="s">
        <v>344</v>
      </c>
      <c r="O288" s="5" t="s">
        <v>7</v>
      </c>
      <c r="Q288" s="2" t="s">
        <v>343</v>
      </c>
      <c r="R288" s="3" t="s">
        <v>284</v>
      </c>
      <c r="S288" s="4" t="s">
        <v>344</v>
      </c>
      <c r="T288" s="5" t="s">
        <v>7</v>
      </c>
    </row>
    <row r="289" spans="2:20" ht="12" customHeight="1">
      <c r="B289" s="6" t="s">
        <v>345</v>
      </c>
      <c r="C289" s="7" t="str">
        <f>LOOKUP(E289,{0,150,300,450,600,750,900;"0","1","2","3","4","5","6"})</f>
        <v>0</v>
      </c>
      <c r="D289" s="8" t="s">
        <v>346</v>
      </c>
      <c r="E289" s="9"/>
      <c r="G289" s="6" t="s">
        <v>345</v>
      </c>
      <c r="H289" s="7" t="str">
        <f>LOOKUP(J289,{0,150,300,450,600,750,900;"0","1","2","3","4","5","6"})</f>
        <v>0</v>
      </c>
      <c r="I289" s="8" t="s">
        <v>346</v>
      </c>
      <c r="J289" s="9"/>
      <c r="L289" s="6" t="s">
        <v>345</v>
      </c>
      <c r="M289" s="7" t="str">
        <f>LOOKUP(O289,{0,150,300,450,600,750,900;"0","1","2","3","4","5","6"})</f>
        <v>0</v>
      </c>
      <c r="N289" s="8" t="s">
        <v>346</v>
      </c>
      <c r="O289" s="9"/>
      <c r="Q289" s="6" t="s">
        <v>345</v>
      </c>
      <c r="R289" s="7" t="str">
        <f>LOOKUP(T289,{0,150,300,450,600,750,900;"0","1","2","3","4","5","6"})</f>
        <v>0</v>
      </c>
      <c r="S289" s="8" t="s">
        <v>346</v>
      </c>
      <c r="T289" s="9"/>
    </row>
    <row r="290" spans="2:20" ht="12" customHeight="1">
      <c r="B290" s="6" t="s">
        <v>347</v>
      </c>
      <c r="C290" s="7" t="str">
        <f>LOOKUP(C291,{0,201,401,601,901,1201,1501;"黑色","绿色","蓝色","紫色","红色","橙色","金色"})</f>
        <v>蓝色</v>
      </c>
      <c r="D290" s="8" t="s">
        <v>348</v>
      </c>
      <c r="E290" s="10">
        <v>1</v>
      </c>
      <c r="G290" s="6" t="s">
        <v>347</v>
      </c>
      <c r="H290" s="7" t="str">
        <f>LOOKUP(H291,{0,201,401,601,901,1201,1501;"黑色","绿色","蓝色","紫色","红色","橙色","金色"})</f>
        <v>紫色</v>
      </c>
      <c r="I290" s="8" t="s">
        <v>348</v>
      </c>
      <c r="J290" s="10">
        <v>1</v>
      </c>
      <c r="L290" s="6" t="s">
        <v>347</v>
      </c>
      <c r="M290" s="7" t="str">
        <f>LOOKUP(M291,{0,201,401,601,901,1201,1501;"黑色","绿色","蓝色","紫色","红色","橙色","金色"})</f>
        <v>蓝色</v>
      </c>
      <c r="N290" s="8" t="s">
        <v>348</v>
      </c>
      <c r="O290" s="10">
        <v>1</v>
      </c>
      <c r="Q290" s="6" t="s">
        <v>347</v>
      </c>
      <c r="R290" s="7" t="str">
        <f>LOOKUP(R291,{0,201,401,601,901,1201,1501;"黑色","绿色","蓝色","紫色","红色","橙色","金色"})</f>
        <v>蓝色</v>
      </c>
      <c r="S290" s="8" t="s">
        <v>348</v>
      </c>
      <c r="T290" s="10">
        <v>1</v>
      </c>
    </row>
    <row r="291" spans="2:20" ht="12" customHeight="1">
      <c r="B291" s="6" t="s">
        <v>349</v>
      </c>
      <c r="C291" s="7">
        <f>C299+E289</f>
        <v>600</v>
      </c>
      <c r="D291" s="8" t="s">
        <v>350</v>
      </c>
      <c r="E291" s="10">
        <v>1</v>
      </c>
      <c r="G291" s="6" t="s">
        <v>349</v>
      </c>
      <c r="H291" s="7">
        <f>H299+J289</f>
        <v>900</v>
      </c>
      <c r="I291" s="8" t="s">
        <v>350</v>
      </c>
      <c r="J291" s="10">
        <v>1</v>
      </c>
      <c r="L291" s="6" t="s">
        <v>349</v>
      </c>
      <c r="M291" s="7">
        <f>M299+O289</f>
        <v>600</v>
      </c>
      <c r="N291" s="8" t="s">
        <v>350</v>
      </c>
      <c r="O291" s="10">
        <v>1</v>
      </c>
      <c r="Q291" s="6" t="s">
        <v>349</v>
      </c>
      <c r="R291" s="7">
        <f>R299+T289</f>
        <v>600</v>
      </c>
      <c r="S291" s="8" t="s">
        <v>350</v>
      </c>
      <c r="T291" s="10">
        <v>1</v>
      </c>
    </row>
    <row r="292" spans="2:20" ht="12" customHeight="1">
      <c r="B292" s="11" t="s">
        <v>351</v>
      </c>
      <c r="C292" s="12">
        <f>C291*20</f>
        <v>12000</v>
      </c>
      <c r="D292" s="13" t="s">
        <v>352</v>
      </c>
      <c r="E292" s="14">
        <f>C291</f>
        <v>600</v>
      </c>
      <c r="G292" s="11" t="s">
        <v>351</v>
      </c>
      <c r="H292" s="12">
        <f>H291*20</f>
        <v>18000</v>
      </c>
      <c r="I292" s="13" t="s">
        <v>352</v>
      </c>
      <c r="J292" s="14">
        <f>H291</f>
        <v>900</v>
      </c>
      <c r="L292" s="11" t="s">
        <v>351</v>
      </c>
      <c r="M292" s="12">
        <f>M291*20</f>
        <v>12000</v>
      </c>
      <c r="N292" s="13" t="s">
        <v>352</v>
      </c>
      <c r="O292" s="14">
        <f>M291</f>
        <v>600</v>
      </c>
      <c r="Q292" s="11" t="s">
        <v>351</v>
      </c>
      <c r="R292" s="12">
        <f>R291*20</f>
        <v>12000</v>
      </c>
      <c r="S292" s="13" t="s">
        <v>352</v>
      </c>
      <c r="T292" s="14">
        <f>R291</f>
        <v>600</v>
      </c>
    </row>
    <row r="293" spans="2:20" ht="12" customHeight="1">
      <c r="B293" s="128" t="s">
        <v>1047</v>
      </c>
      <c r="C293" s="129"/>
      <c r="D293" s="132" t="s">
        <v>1048</v>
      </c>
      <c r="E293" s="133"/>
      <c r="G293" s="128" t="s">
        <v>1049</v>
      </c>
      <c r="H293" s="129"/>
      <c r="I293" s="132" t="s">
        <v>1050</v>
      </c>
      <c r="J293" s="133"/>
      <c r="L293" s="188" t="s">
        <v>1051</v>
      </c>
      <c r="M293" s="189"/>
      <c r="N293" s="132" t="s">
        <v>1052</v>
      </c>
      <c r="O293" s="133"/>
      <c r="Q293" s="188" t="s">
        <v>1053</v>
      </c>
      <c r="R293" s="189"/>
      <c r="S293" s="132" t="s">
        <v>1054</v>
      </c>
      <c r="T293" s="133"/>
    </row>
    <row r="294" spans="2:20" ht="12" customHeight="1">
      <c r="B294" s="128"/>
      <c r="C294" s="129"/>
      <c r="D294" s="132"/>
      <c r="E294" s="133"/>
      <c r="G294" s="128"/>
      <c r="H294" s="129"/>
      <c r="I294" s="132"/>
      <c r="J294" s="133"/>
      <c r="L294" s="190"/>
      <c r="M294" s="189"/>
      <c r="N294" s="132"/>
      <c r="O294" s="133"/>
      <c r="Q294" s="190"/>
      <c r="R294" s="189"/>
      <c r="S294" s="132"/>
      <c r="T294" s="133"/>
    </row>
    <row r="295" spans="2:20" ht="12" customHeight="1">
      <c r="B295" s="128"/>
      <c r="C295" s="129"/>
      <c r="D295" s="132"/>
      <c r="E295" s="133"/>
      <c r="G295" s="128"/>
      <c r="H295" s="129"/>
      <c r="I295" s="132"/>
      <c r="J295" s="133"/>
      <c r="L295" s="190"/>
      <c r="M295" s="189"/>
      <c r="N295" s="132"/>
      <c r="O295" s="133"/>
      <c r="Q295" s="190"/>
      <c r="R295" s="189"/>
      <c r="S295" s="132"/>
      <c r="T295" s="133"/>
    </row>
    <row r="296" spans="2:20" ht="12" customHeight="1">
      <c r="B296" s="128"/>
      <c r="C296" s="129"/>
      <c r="D296" s="132"/>
      <c r="E296" s="133"/>
      <c r="G296" s="128"/>
      <c r="H296" s="129"/>
      <c r="I296" s="132"/>
      <c r="J296" s="133"/>
      <c r="L296" s="190"/>
      <c r="M296" s="189"/>
      <c r="N296" s="132"/>
      <c r="O296" s="133"/>
      <c r="Q296" s="190"/>
      <c r="R296" s="189"/>
      <c r="S296" s="132"/>
      <c r="T296" s="133"/>
    </row>
    <row r="297" spans="2:20" ht="12" customHeight="1">
      <c r="B297" s="128"/>
      <c r="C297" s="129"/>
      <c r="D297" s="132"/>
      <c r="E297" s="133"/>
      <c r="G297" s="128"/>
      <c r="H297" s="129"/>
      <c r="I297" s="132"/>
      <c r="J297" s="133"/>
      <c r="L297" s="190"/>
      <c r="M297" s="189"/>
      <c r="N297" s="132"/>
      <c r="O297" s="133"/>
      <c r="Q297" s="190"/>
      <c r="R297" s="189"/>
      <c r="S297" s="132"/>
      <c r="T297" s="133"/>
    </row>
    <row r="298" spans="2:20" ht="12" customHeight="1">
      <c r="B298" s="130"/>
      <c r="C298" s="131"/>
      <c r="D298" s="132"/>
      <c r="E298" s="133"/>
      <c r="G298" s="130"/>
      <c r="H298" s="131"/>
      <c r="I298" s="132"/>
      <c r="J298" s="133"/>
      <c r="L298" s="191"/>
      <c r="M298" s="192"/>
      <c r="N298" s="132"/>
      <c r="O298" s="133"/>
      <c r="Q298" s="191"/>
      <c r="R298" s="192"/>
      <c r="S298" s="132"/>
      <c r="T298" s="133"/>
    </row>
    <row r="299" spans="2:20" ht="12" customHeight="1">
      <c r="B299" s="11" t="s">
        <v>361</v>
      </c>
      <c r="C299" s="15">
        <v>600</v>
      </c>
      <c r="D299" s="134"/>
      <c r="E299" s="135"/>
      <c r="G299" s="11" t="s">
        <v>361</v>
      </c>
      <c r="H299" s="15">
        <v>900</v>
      </c>
      <c r="I299" s="134"/>
      <c r="J299" s="135"/>
      <c r="L299" s="11" t="s">
        <v>361</v>
      </c>
      <c r="M299" s="15">
        <v>600</v>
      </c>
      <c r="N299" s="134"/>
      <c r="O299" s="135"/>
      <c r="Q299" s="11" t="s">
        <v>361</v>
      </c>
      <c r="R299" s="15">
        <v>600</v>
      </c>
      <c r="S299" s="134"/>
      <c r="T299" s="135"/>
    </row>
    <row r="300" spans="2:20" ht="12" customHeight="1">
      <c r="B300" s="122" t="s">
        <v>1055</v>
      </c>
      <c r="C300" s="123"/>
      <c r="D300" s="123"/>
      <c r="E300" s="124"/>
      <c r="G300" s="122"/>
      <c r="H300" s="123"/>
      <c r="I300" s="123"/>
      <c r="J300" s="124"/>
      <c r="L300" s="122" t="s">
        <v>1056</v>
      </c>
      <c r="M300" s="123"/>
      <c r="N300" s="123"/>
      <c r="O300" s="124"/>
      <c r="Q300" s="122" t="s">
        <v>1057</v>
      </c>
      <c r="R300" s="123"/>
      <c r="S300" s="123"/>
      <c r="T300" s="124"/>
    </row>
    <row r="301" spans="2:20" ht="12" customHeight="1">
      <c r="B301" s="125"/>
      <c r="C301" s="126"/>
      <c r="D301" s="126"/>
      <c r="E301" s="127"/>
      <c r="G301" s="125"/>
      <c r="H301" s="126"/>
      <c r="I301" s="126"/>
      <c r="J301" s="127"/>
      <c r="L301" s="125"/>
      <c r="M301" s="126"/>
      <c r="N301" s="126"/>
      <c r="O301" s="127"/>
      <c r="Q301" s="125"/>
      <c r="R301" s="126"/>
      <c r="S301" s="126"/>
      <c r="T301" s="127"/>
    </row>
    <row r="302" spans="2:20" ht="12" customHeight="1">
      <c r="B302" s="125"/>
      <c r="C302" s="126"/>
      <c r="D302" s="126"/>
      <c r="E302" s="127"/>
      <c r="G302" s="125"/>
      <c r="H302" s="126"/>
      <c r="I302" s="126"/>
      <c r="J302" s="127"/>
      <c r="L302" s="125"/>
      <c r="M302" s="126"/>
      <c r="N302" s="126"/>
      <c r="O302" s="127"/>
      <c r="Q302" s="125"/>
      <c r="R302" s="126"/>
      <c r="S302" s="126"/>
      <c r="T302" s="127"/>
    </row>
    <row r="303" spans="2:20" ht="12" customHeight="1">
      <c r="B303" s="125"/>
      <c r="C303" s="126"/>
      <c r="D303" s="126"/>
      <c r="E303" s="127"/>
      <c r="G303" s="125"/>
      <c r="H303" s="126"/>
      <c r="I303" s="126"/>
      <c r="J303" s="127"/>
      <c r="L303" s="125"/>
      <c r="M303" s="126"/>
      <c r="N303" s="126"/>
      <c r="O303" s="127"/>
      <c r="Q303" s="125"/>
      <c r="R303" s="126"/>
      <c r="S303" s="126"/>
      <c r="T303" s="127"/>
    </row>
    <row r="304" spans="2:20" ht="12" customHeight="1">
      <c r="B304" s="125"/>
      <c r="C304" s="126"/>
      <c r="D304" s="126"/>
      <c r="E304" s="127"/>
      <c r="G304" s="125"/>
      <c r="H304" s="126"/>
      <c r="I304" s="126"/>
      <c r="J304" s="127"/>
      <c r="L304" s="125"/>
      <c r="M304" s="126"/>
      <c r="N304" s="126"/>
      <c r="O304" s="127"/>
      <c r="Q304" s="125"/>
      <c r="R304" s="126"/>
      <c r="S304" s="126"/>
      <c r="T304" s="127"/>
    </row>
    <row r="305" spans="2:20" ht="12" customHeight="1">
      <c r="B305" s="125"/>
      <c r="C305" s="126"/>
      <c r="D305" s="126"/>
      <c r="E305" s="127"/>
      <c r="G305" s="125"/>
      <c r="H305" s="126"/>
      <c r="I305" s="126"/>
      <c r="J305" s="127"/>
      <c r="L305" s="125"/>
      <c r="M305" s="126"/>
      <c r="N305" s="126"/>
      <c r="O305" s="127"/>
      <c r="Q305" s="125"/>
      <c r="R305" s="126"/>
      <c r="S305" s="126"/>
      <c r="T305" s="127"/>
    </row>
    <row r="306" spans="2:20" ht="12" customHeight="1">
      <c r="B306" s="125"/>
      <c r="C306" s="126"/>
      <c r="D306" s="126"/>
      <c r="E306" s="127"/>
      <c r="G306" s="125"/>
      <c r="H306" s="126"/>
      <c r="I306" s="126"/>
      <c r="J306" s="127"/>
      <c r="L306" s="125"/>
      <c r="M306" s="126"/>
      <c r="N306" s="126"/>
      <c r="O306" s="127"/>
      <c r="Q306" s="125"/>
      <c r="R306" s="126"/>
      <c r="S306" s="126"/>
      <c r="T306" s="127"/>
    </row>
    <row r="307" spans="2:20" ht="12" customHeight="1">
      <c r="B307" s="125"/>
      <c r="C307" s="126"/>
      <c r="D307" s="126"/>
      <c r="E307" s="127"/>
      <c r="G307" s="125"/>
      <c r="H307" s="126"/>
      <c r="I307" s="126"/>
      <c r="J307" s="127"/>
      <c r="L307" s="125"/>
      <c r="M307" s="126"/>
      <c r="N307" s="126"/>
      <c r="O307" s="127"/>
      <c r="Q307" s="125"/>
      <c r="R307" s="126"/>
      <c r="S307" s="126"/>
      <c r="T307" s="127"/>
    </row>
    <row r="308" spans="2:20" ht="12" customHeight="1">
      <c r="B308" s="125"/>
      <c r="C308" s="126"/>
      <c r="D308" s="126"/>
      <c r="E308" s="127"/>
      <c r="G308" s="125"/>
      <c r="H308" s="126"/>
      <c r="I308" s="126"/>
      <c r="J308" s="127"/>
      <c r="L308" s="125"/>
      <c r="M308" s="126"/>
      <c r="N308" s="126"/>
      <c r="O308" s="127"/>
      <c r="Q308" s="125"/>
      <c r="R308" s="126"/>
      <c r="S308" s="126"/>
      <c r="T308" s="127"/>
    </row>
    <row r="309" spans="2:20" ht="12" customHeight="1">
      <c r="B309" s="125"/>
      <c r="C309" s="126"/>
      <c r="D309" s="126"/>
      <c r="E309" s="127"/>
      <c r="G309" s="125"/>
      <c r="H309" s="126"/>
      <c r="I309" s="126"/>
      <c r="J309" s="127"/>
      <c r="L309" s="125"/>
      <c r="M309" s="126"/>
      <c r="N309" s="126"/>
      <c r="O309" s="127"/>
      <c r="Q309" s="125"/>
      <c r="R309" s="126"/>
      <c r="S309" s="126"/>
      <c r="T309" s="127"/>
    </row>
    <row r="310" spans="2:20" ht="12" customHeight="1">
      <c r="B310" s="125"/>
      <c r="C310" s="126"/>
      <c r="D310" s="126"/>
      <c r="E310" s="127"/>
      <c r="G310" s="125"/>
      <c r="H310" s="126"/>
      <c r="I310" s="126"/>
      <c r="J310" s="127"/>
      <c r="L310" s="125"/>
      <c r="M310" s="126"/>
      <c r="N310" s="126"/>
      <c r="O310" s="127"/>
      <c r="Q310" s="125"/>
      <c r="R310" s="126"/>
      <c r="S310" s="126"/>
      <c r="T310" s="127"/>
    </row>
    <row r="311" spans="2:20" ht="12" customHeight="1">
      <c r="B311" s="119" t="s">
        <v>984</v>
      </c>
      <c r="C311" s="120"/>
      <c r="D311" s="120"/>
      <c r="E311" s="121"/>
      <c r="G311" s="119" t="s">
        <v>1058</v>
      </c>
      <c r="H311" s="120"/>
      <c r="I311" s="120"/>
      <c r="J311" s="121"/>
      <c r="L311" s="119" t="s">
        <v>1059</v>
      </c>
      <c r="M311" s="120"/>
      <c r="N311" s="120"/>
      <c r="O311" s="121"/>
      <c r="Q311" s="119" t="s">
        <v>984</v>
      </c>
      <c r="R311" s="120"/>
      <c r="S311" s="120"/>
      <c r="T311" s="121"/>
    </row>
    <row r="314" spans="2:20" ht="12" customHeight="1">
      <c r="B314" s="2" t="s">
        <v>343</v>
      </c>
      <c r="C314" s="16" t="s">
        <v>342</v>
      </c>
      <c r="D314" s="4" t="s">
        <v>344</v>
      </c>
      <c r="E314" s="5" t="s">
        <v>7</v>
      </c>
      <c r="G314" s="2" t="s">
        <v>343</v>
      </c>
      <c r="H314" s="3" t="s">
        <v>308</v>
      </c>
      <c r="I314" s="4" t="s">
        <v>344</v>
      </c>
      <c r="J314" s="5" t="s">
        <v>7</v>
      </c>
      <c r="L314" s="2" t="s">
        <v>343</v>
      </c>
      <c r="M314" s="3" t="s">
        <v>300</v>
      </c>
      <c r="N314" s="4" t="s">
        <v>344</v>
      </c>
      <c r="O314" s="5" t="s">
        <v>7</v>
      </c>
      <c r="Q314" s="2" t="s">
        <v>343</v>
      </c>
      <c r="R314" s="3" t="s">
        <v>285</v>
      </c>
      <c r="S314" s="4" t="s">
        <v>344</v>
      </c>
      <c r="T314" s="5" t="s">
        <v>7</v>
      </c>
    </row>
    <row r="315" spans="2:20" ht="12" customHeight="1">
      <c r="B315" s="6" t="s">
        <v>345</v>
      </c>
      <c r="C315" s="7" t="str">
        <f>LOOKUP(E315,{0,150,300,450,600,750,900;"0","1","2","3","4","5","6"})</f>
        <v>0</v>
      </c>
      <c r="D315" s="8" t="s">
        <v>346</v>
      </c>
      <c r="E315" s="9">
        <v>0</v>
      </c>
      <c r="G315" s="6" t="s">
        <v>345</v>
      </c>
      <c r="H315" s="7" t="str">
        <f>LOOKUP(J315,{0,150,300,450,600,750,900;"0","1","2","3","4","5","6"})</f>
        <v>0</v>
      </c>
      <c r="I315" s="8" t="s">
        <v>346</v>
      </c>
      <c r="J315" s="9">
        <v>0</v>
      </c>
      <c r="L315" s="6" t="s">
        <v>345</v>
      </c>
      <c r="M315" s="7" t="str">
        <f>LOOKUP(O315,{0,150,300,450,600,750,900;"0","1","2","3","4","5","6"})</f>
        <v>0</v>
      </c>
      <c r="N315" s="8" t="s">
        <v>346</v>
      </c>
      <c r="O315" s="9">
        <v>0</v>
      </c>
      <c r="Q315" s="6" t="s">
        <v>345</v>
      </c>
      <c r="R315" s="7" t="str">
        <f>LOOKUP(T315,{0,150,300,450,600,750,900;"0","1","2","3","4","5","6"})</f>
        <v>0</v>
      </c>
      <c r="S315" s="8" t="s">
        <v>346</v>
      </c>
      <c r="T315" s="9">
        <v>0</v>
      </c>
    </row>
    <row r="316" spans="2:20" ht="12" customHeight="1">
      <c r="B316" s="6" t="s">
        <v>347</v>
      </c>
      <c r="C316" s="21" t="str">
        <f>LOOKUP(C317,{0,201,401,601,901,1201,1501;"黑色","绿色","蓝色","紫色","红色","橙色","金色"})</f>
        <v>金色</v>
      </c>
      <c r="D316" s="8" t="s">
        <v>348</v>
      </c>
      <c r="E316" s="10">
        <v>5</v>
      </c>
      <c r="G316" s="6" t="s">
        <v>347</v>
      </c>
      <c r="H316" s="7" t="str">
        <f>LOOKUP(H317,{0,201,401,601,901,1201,1501;"黑色","绿色","蓝色","紫色","红色","橙色","金色"})</f>
        <v>紫色</v>
      </c>
      <c r="I316" s="8" t="s">
        <v>348</v>
      </c>
      <c r="J316" s="10">
        <v>10</v>
      </c>
      <c r="L316" s="6" t="s">
        <v>347</v>
      </c>
      <c r="M316" s="7" t="str">
        <f>LOOKUP(M317,{0,201,401,601,901,1201,1501;"黑色","绿色","蓝色","紫色","红色","橙色","金色"})</f>
        <v>紫色</v>
      </c>
      <c r="N316" s="8" t="s">
        <v>348</v>
      </c>
      <c r="O316" s="10">
        <v>10</v>
      </c>
      <c r="Q316" s="6" t="s">
        <v>347</v>
      </c>
      <c r="R316" s="7" t="str">
        <f>LOOKUP(R317,{0,201,401,601,901,1201,1501;"黑色","绿色","蓝色","紫色","红色","橙色","金色"})</f>
        <v>蓝色</v>
      </c>
      <c r="S316" s="8" t="s">
        <v>348</v>
      </c>
      <c r="T316" s="10">
        <v>1</v>
      </c>
    </row>
    <row r="317" spans="2:20" ht="12" customHeight="1">
      <c r="B317" s="6" t="s">
        <v>349</v>
      </c>
      <c r="C317" s="7">
        <f>C325+E315</f>
        <v>4800</v>
      </c>
      <c r="D317" s="8" t="s">
        <v>350</v>
      </c>
      <c r="E317" s="10">
        <v>1</v>
      </c>
      <c r="G317" s="6" t="s">
        <v>349</v>
      </c>
      <c r="H317" s="7">
        <f>H325+J315</f>
        <v>900</v>
      </c>
      <c r="I317" s="8" t="s">
        <v>350</v>
      </c>
      <c r="J317" s="10">
        <v>5</v>
      </c>
      <c r="L317" s="6" t="s">
        <v>349</v>
      </c>
      <c r="M317" s="7">
        <f>M325+O315</f>
        <v>800</v>
      </c>
      <c r="N317" s="8" t="s">
        <v>350</v>
      </c>
      <c r="O317" s="10">
        <v>1</v>
      </c>
      <c r="Q317" s="6" t="s">
        <v>349</v>
      </c>
      <c r="R317" s="7">
        <f>R325+T315</f>
        <v>600</v>
      </c>
      <c r="S317" s="8" t="s">
        <v>350</v>
      </c>
      <c r="T317" s="10">
        <v>1</v>
      </c>
    </row>
    <row r="318" spans="2:20" ht="12" customHeight="1">
      <c r="B318" s="11" t="s">
        <v>351</v>
      </c>
      <c r="C318" s="12">
        <f>C317*20</f>
        <v>96000</v>
      </c>
      <c r="D318" s="13" t="s">
        <v>352</v>
      </c>
      <c r="E318" s="14">
        <f>C317</f>
        <v>4800</v>
      </c>
      <c r="G318" s="11" t="s">
        <v>351</v>
      </c>
      <c r="H318" s="12">
        <f>H317*20</f>
        <v>18000</v>
      </c>
      <c r="I318" s="13" t="s">
        <v>352</v>
      </c>
      <c r="J318" s="14">
        <f>H317</f>
        <v>900</v>
      </c>
      <c r="L318" s="11" t="s">
        <v>351</v>
      </c>
      <c r="M318" s="12">
        <f>M317*20</f>
        <v>16000</v>
      </c>
      <c r="N318" s="13" t="s">
        <v>352</v>
      </c>
      <c r="O318" s="14">
        <f>M317</f>
        <v>800</v>
      </c>
      <c r="Q318" s="11" t="s">
        <v>351</v>
      </c>
      <c r="R318" s="12">
        <f>R317*20</f>
        <v>12000</v>
      </c>
      <c r="S318" s="13" t="s">
        <v>352</v>
      </c>
      <c r="T318" s="14">
        <f>R317</f>
        <v>600</v>
      </c>
    </row>
    <row r="319" spans="2:20" ht="12" customHeight="1">
      <c r="B319" s="128" t="s">
        <v>1060</v>
      </c>
      <c r="C319" s="129"/>
      <c r="D319" s="132" t="s">
        <v>1061</v>
      </c>
      <c r="E319" s="133"/>
      <c r="G319" s="128" t="s">
        <v>1062</v>
      </c>
      <c r="H319" s="129"/>
      <c r="I319" s="132" t="s">
        <v>1063</v>
      </c>
      <c r="J319" s="133"/>
      <c r="L319" s="128" t="s">
        <v>1064</v>
      </c>
      <c r="M319" s="129"/>
      <c r="N319" s="132" t="s">
        <v>1065</v>
      </c>
      <c r="O319" s="133"/>
      <c r="Q319" s="128" t="s">
        <v>1066</v>
      </c>
      <c r="R319" s="129"/>
      <c r="S319" s="132" t="s">
        <v>1065</v>
      </c>
      <c r="T319" s="133"/>
    </row>
    <row r="320" spans="2:20" ht="12" customHeight="1">
      <c r="B320" s="128"/>
      <c r="C320" s="129"/>
      <c r="D320" s="132"/>
      <c r="E320" s="133"/>
      <c r="G320" s="128"/>
      <c r="H320" s="129"/>
      <c r="I320" s="132"/>
      <c r="J320" s="133"/>
      <c r="L320" s="128"/>
      <c r="M320" s="129"/>
      <c r="N320" s="132"/>
      <c r="O320" s="133"/>
      <c r="Q320" s="128"/>
      <c r="R320" s="129"/>
      <c r="S320" s="132"/>
      <c r="T320" s="133"/>
    </row>
    <row r="321" spans="2:20" ht="12" customHeight="1">
      <c r="B321" s="128"/>
      <c r="C321" s="129"/>
      <c r="D321" s="132"/>
      <c r="E321" s="133"/>
      <c r="G321" s="128"/>
      <c r="H321" s="129"/>
      <c r="I321" s="132"/>
      <c r="J321" s="133"/>
      <c r="L321" s="128"/>
      <c r="M321" s="129"/>
      <c r="N321" s="132"/>
      <c r="O321" s="133"/>
      <c r="Q321" s="128"/>
      <c r="R321" s="129"/>
      <c r="S321" s="132"/>
      <c r="T321" s="133"/>
    </row>
    <row r="322" spans="2:20" ht="12" customHeight="1">
      <c r="B322" s="128"/>
      <c r="C322" s="129"/>
      <c r="D322" s="132"/>
      <c r="E322" s="133"/>
      <c r="G322" s="128"/>
      <c r="H322" s="129"/>
      <c r="I322" s="132"/>
      <c r="J322" s="133"/>
      <c r="L322" s="128"/>
      <c r="M322" s="129"/>
      <c r="N322" s="132"/>
      <c r="O322" s="133"/>
      <c r="Q322" s="128"/>
      <c r="R322" s="129"/>
      <c r="S322" s="132"/>
      <c r="T322" s="133"/>
    </row>
    <row r="323" spans="2:20" ht="12" customHeight="1">
      <c r="B323" s="128"/>
      <c r="C323" s="129"/>
      <c r="D323" s="132"/>
      <c r="E323" s="133"/>
      <c r="G323" s="128"/>
      <c r="H323" s="129"/>
      <c r="I323" s="132"/>
      <c r="J323" s="133"/>
      <c r="L323" s="128"/>
      <c r="M323" s="129"/>
      <c r="N323" s="132"/>
      <c r="O323" s="133"/>
      <c r="Q323" s="128"/>
      <c r="R323" s="129"/>
      <c r="S323" s="132"/>
      <c r="T323" s="133"/>
    </row>
    <row r="324" spans="2:20" ht="12" customHeight="1">
      <c r="B324" s="130"/>
      <c r="C324" s="131"/>
      <c r="D324" s="132"/>
      <c r="E324" s="133"/>
      <c r="G324" s="130"/>
      <c r="H324" s="131"/>
      <c r="I324" s="132"/>
      <c r="J324" s="133"/>
      <c r="L324" s="130"/>
      <c r="M324" s="131"/>
      <c r="N324" s="132"/>
      <c r="O324" s="133"/>
      <c r="Q324" s="130"/>
      <c r="R324" s="131"/>
      <c r="S324" s="132"/>
      <c r="T324" s="133"/>
    </row>
    <row r="325" spans="2:20" ht="12" customHeight="1">
      <c r="B325" s="11" t="s">
        <v>361</v>
      </c>
      <c r="C325" s="15">
        <v>4800</v>
      </c>
      <c r="D325" s="134"/>
      <c r="E325" s="135"/>
      <c r="G325" s="11" t="s">
        <v>361</v>
      </c>
      <c r="H325" s="15">
        <v>900</v>
      </c>
      <c r="I325" s="134"/>
      <c r="J325" s="135"/>
      <c r="L325" s="11" t="s">
        <v>361</v>
      </c>
      <c r="M325" s="15">
        <v>800</v>
      </c>
      <c r="N325" s="134"/>
      <c r="O325" s="135"/>
      <c r="Q325" s="11" t="s">
        <v>361</v>
      </c>
      <c r="R325" s="15">
        <v>600</v>
      </c>
      <c r="S325" s="134"/>
      <c r="T325" s="135"/>
    </row>
    <row r="326" spans="2:20" ht="12" customHeight="1">
      <c r="B326" s="122" t="s">
        <v>1067</v>
      </c>
      <c r="C326" s="123"/>
      <c r="D326" s="123"/>
      <c r="E326" s="124"/>
      <c r="G326" s="122" t="s">
        <v>1068</v>
      </c>
      <c r="H326" s="123"/>
      <c r="I326" s="123"/>
      <c r="J326" s="124"/>
      <c r="L326" s="122"/>
      <c r="M326" s="123"/>
      <c r="N326" s="123"/>
      <c r="O326" s="124"/>
      <c r="Q326" s="122" t="s">
        <v>1069</v>
      </c>
      <c r="R326" s="123"/>
      <c r="S326" s="123"/>
      <c r="T326" s="124"/>
    </row>
    <row r="327" spans="2:20" ht="12" customHeight="1">
      <c r="B327" s="125"/>
      <c r="C327" s="126"/>
      <c r="D327" s="126"/>
      <c r="E327" s="127"/>
      <c r="G327" s="125"/>
      <c r="H327" s="126"/>
      <c r="I327" s="126"/>
      <c r="J327" s="127"/>
      <c r="L327" s="125"/>
      <c r="M327" s="126"/>
      <c r="N327" s="126"/>
      <c r="O327" s="127"/>
      <c r="Q327" s="125"/>
      <c r="R327" s="126"/>
      <c r="S327" s="126"/>
      <c r="T327" s="127"/>
    </row>
    <row r="328" spans="2:20" ht="12" customHeight="1">
      <c r="B328" s="125"/>
      <c r="C328" s="126"/>
      <c r="D328" s="126"/>
      <c r="E328" s="127"/>
      <c r="G328" s="125"/>
      <c r="H328" s="126"/>
      <c r="I328" s="126"/>
      <c r="J328" s="127"/>
      <c r="L328" s="125"/>
      <c r="M328" s="126"/>
      <c r="N328" s="126"/>
      <c r="O328" s="127"/>
      <c r="Q328" s="125"/>
      <c r="R328" s="126"/>
      <c r="S328" s="126"/>
      <c r="T328" s="127"/>
    </row>
    <row r="329" spans="2:20" ht="12" customHeight="1">
      <c r="B329" s="125"/>
      <c r="C329" s="126"/>
      <c r="D329" s="126"/>
      <c r="E329" s="127"/>
      <c r="G329" s="125"/>
      <c r="H329" s="126"/>
      <c r="I329" s="126"/>
      <c r="J329" s="127"/>
      <c r="L329" s="125"/>
      <c r="M329" s="126"/>
      <c r="N329" s="126"/>
      <c r="O329" s="127"/>
      <c r="Q329" s="125"/>
      <c r="R329" s="126"/>
      <c r="S329" s="126"/>
      <c r="T329" s="127"/>
    </row>
    <row r="330" spans="2:20" ht="12" customHeight="1">
      <c r="B330" s="125"/>
      <c r="C330" s="126"/>
      <c r="D330" s="126"/>
      <c r="E330" s="127"/>
      <c r="G330" s="125"/>
      <c r="H330" s="126"/>
      <c r="I330" s="126"/>
      <c r="J330" s="127"/>
      <c r="L330" s="125"/>
      <c r="M330" s="126"/>
      <c r="N330" s="126"/>
      <c r="O330" s="127"/>
      <c r="Q330" s="125"/>
      <c r="R330" s="126"/>
      <c r="S330" s="126"/>
      <c r="T330" s="127"/>
    </row>
    <row r="331" spans="2:20" ht="12" customHeight="1">
      <c r="B331" s="125"/>
      <c r="C331" s="126"/>
      <c r="D331" s="126"/>
      <c r="E331" s="127"/>
      <c r="G331" s="125"/>
      <c r="H331" s="126"/>
      <c r="I331" s="126"/>
      <c r="J331" s="127"/>
      <c r="L331" s="125"/>
      <c r="M331" s="126"/>
      <c r="N331" s="126"/>
      <c r="O331" s="127"/>
      <c r="Q331" s="125"/>
      <c r="R331" s="126"/>
      <c r="S331" s="126"/>
      <c r="T331" s="127"/>
    </row>
    <row r="332" spans="2:20" ht="12" customHeight="1">
      <c r="B332" s="125"/>
      <c r="C332" s="126"/>
      <c r="D332" s="126"/>
      <c r="E332" s="127"/>
      <c r="G332" s="125"/>
      <c r="H332" s="126"/>
      <c r="I332" s="126"/>
      <c r="J332" s="127"/>
      <c r="L332" s="125"/>
      <c r="M332" s="126"/>
      <c r="N332" s="126"/>
      <c r="O332" s="127"/>
      <c r="Q332" s="125"/>
      <c r="R332" s="126"/>
      <c r="S332" s="126"/>
      <c r="T332" s="127"/>
    </row>
    <row r="333" spans="2:20" ht="12" customHeight="1">
      <c r="B333" s="125"/>
      <c r="C333" s="126"/>
      <c r="D333" s="126"/>
      <c r="E333" s="127"/>
      <c r="G333" s="125"/>
      <c r="H333" s="126"/>
      <c r="I333" s="126"/>
      <c r="J333" s="127"/>
      <c r="L333" s="125"/>
      <c r="M333" s="126"/>
      <c r="N333" s="126"/>
      <c r="O333" s="127"/>
      <c r="Q333" s="125"/>
      <c r="R333" s="126"/>
      <c r="S333" s="126"/>
      <c r="T333" s="127"/>
    </row>
    <row r="334" spans="2:20" ht="12" customHeight="1">
      <c r="B334" s="125"/>
      <c r="C334" s="126"/>
      <c r="D334" s="126"/>
      <c r="E334" s="127"/>
      <c r="G334" s="125"/>
      <c r="H334" s="126"/>
      <c r="I334" s="126"/>
      <c r="J334" s="127"/>
      <c r="L334" s="125"/>
      <c r="M334" s="126"/>
      <c r="N334" s="126"/>
      <c r="O334" s="127"/>
      <c r="Q334" s="125"/>
      <c r="R334" s="126"/>
      <c r="S334" s="126"/>
      <c r="T334" s="127"/>
    </row>
    <row r="335" spans="2:20" ht="12" customHeight="1">
      <c r="B335" s="125"/>
      <c r="C335" s="126"/>
      <c r="D335" s="126"/>
      <c r="E335" s="127"/>
      <c r="G335" s="125"/>
      <c r="H335" s="126"/>
      <c r="I335" s="126"/>
      <c r="J335" s="127"/>
      <c r="L335" s="125"/>
      <c r="M335" s="126"/>
      <c r="N335" s="126"/>
      <c r="O335" s="127"/>
      <c r="Q335" s="125"/>
      <c r="R335" s="126"/>
      <c r="S335" s="126"/>
      <c r="T335" s="127"/>
    </row>
    <row r="336" spans="2:20" ht="12" customHeight="1">
      <c r="B336" s="125"/>
      <c r="C336" s="126"/>
      <c r="D336" s="126"/>
      <c r="E336" s="127"/>
      <c r="G336" s="125"/>
      <c r="H336" s="126"/>
      <c r="I336" s="126"/>
      <c r="J336" s="127"/>
      <c r="L336" s="125"/>
      <c r="M336" s="126"/>
      <c r="N336" s="126"/>
      <c r="O336" s="127"/>
      <c r="Q336" s="125"/>
      <c r="R336" s="126"/>
      <c r="S336" s="126"/>
      <c r="T336" s="127"/>
    </row>
    <row r="337" spans="2:20" ht="12" customHeight="1">
      <c r="B337" s="119" t="s">
        <v>419</v>
      </c>
      <c r="C337" s="120"/>
      <c r="D337" s="120"/>
      <c r="E337" s="121"/>
      <c r="G337" s="119" t="s">
        <v>688</v>
      </c>
      <c r="H337" s="120"/>
      <c r="I337" s="120"/>
      <c r="J337" s="121"/>
      <c r="L337" s="119" t="s">
        <v>688</v>
      </c>
      <c r="M337" s="120"/>
      <c r="N337" s="120"/>
      <c r="O337" s="121"/>
      <c r="Q337" s="119" t="s">
        <v>406</v>
      </c>
      <c r="R337" s="120"/>
      <c r="S337" s="120"/>
      <c r="T337" s="121"/>
    </row>
    <row r="340" spans="2:20" ht="12" customHeight="1">
      <c r="B340" s="2" t="s">
        <v>343</v>
      </c>
      <c r="C340" s="3" t="s">
        <v>286</v>
      </c>
      <c r="D340" s="4" t="s">
        <v>344</v>
      </c>
      <c r="E340" s="5" t="s">
        <v>7</v>
      </c>
      <c r="G340" s="2" t="s">
        <v>343</v>
      </c>
      <c r="H340" s="45" t="s">
        <v>314</v>
      </c>
      <c r="I340" s="4" t="s">
        <v>344</v>
      </c>
      <c r="J340" s="5" t="s">
        <v>7</v>
      </c>
      <c r="L340" s="2" t="s">
        <v>343</v>
      </c>
      <c r="M340" s="45" t="s">
        <v>303</v>
      </c>
      <c r="N340" s="4" t="s">
        <v>344</v>
      </c>
      <c r="O340" s="5" t="s">
        <v>7</v>
      </c>
      <c r="Q340" s="2" t="s">
        <v>343</v>
      </c>
      <c r="R340" s="45" t="s">
        <v>309</v>
      </c>
      <c r="S340" s="4" t="s">
        <v>344</v>
      </c>
      <c r="T340" s="5" t="s">
        <v>7</v>
      </c>
    </row>
    <row r="341" spans="2:20" ht="12" customHeight="1">
      <c r="B341" s="6" t="s">
        <v>345</v>
      </c>
      <c r="C341" s="7" t="str">
        <f>LOOKUP(E341,{0,150,300,450,600,750,900;"0","1","2","3","4","5","6"})</f>
        <v>0</v>
      </c>
      <c r="D341" s="8" t="s">
        <v>346</v>
      </c>
      <c r="E341" s="9">
        <v>0</v>
      </c>
      <c r="G341" s="6" t="s">
        <v>345</v>
      </c>
      <c r="H341" s="7" t="str">
        <f>LOOKUP(J341,{0,150,300,450,600,750,900;"0","1","2","3","4","5","6"})</f>
        <v>0</v>
      </c>
      <c r="I341" s="8" t="s">
        <v>346</v>
      </c>
      <c r="J341" s="9">
        <v>0</v>
      </c>
      <c r="L341" s="6" t="s">
        <v>345</v>
      </c>
      <c r="M341" s="7" t="str">
        <f>LOOKUP(O341,{0,150,300,450,600,750,900;"0","1","2","3","4","5","6"})</f>
        <v>1</v>
      </c>
      <c r="N341" s="8" t="s">
        <v>346</v>
      </c>
      <c r="O341" s="9">
        <v>150</v>
      </c>
      <c r="Q341" s="6" t="s">
        <v>345</v>
      </c>
      <c r="R341" s="7" t="str">
        <f>LOOKUP(T341,{0,150,300,450,600,750,900;"0","1","2","3","4","5","6"})</f>
        <v>0</v>
      </c>
      <c r="S341" s="8" t="s">
        <v>346</v>
      </c>
      <c r="T341" s="9">
        <v>0</v>
      </c>
    </row>
    <row r="342" spans="2:20" ht="12" customHeight="1">
      <c r="B342" s="6" t="s">
        <v>347</v>
      </c>
      <c r="C342" s="7" t="str">
        <f>LOOKUP(C343,{0,201,401,601,901,1201,1501;"黑色","绿色","蓝色","紫色","红色","橙色","金色"})</f>
        <v>蓝色</v>
      </c>
      <c r="D342" s="8" t="s">
        <v>348</v>
      </c>
      <c r="E342" s="10">
        <v>1</v>
      </c>
      <c r="G342" s="6" t="s">
        <v>347</v>
      </c>
      <c r="H342" s="7" t="str">
        <f>LOOKUP(H343,{0,201,401,601,901,1201,1501;"黑色","绿色","蓝色","紫色","红色","橙色","金色"})</f>
        <v>红色</v>
      </c>
      <c r="I342" s="8" t="s">
        <v>348</v>
      </c>
      <c r="J342" s="10">
        <v>1</v>
      </c>
      <c r="L342" s="6" t="s">
        <v>347</v>
      </c>
      <c r="M342" s="7" t="str">
        <f>LOOKUP(M343,{0,201,401,601,901,1201,1501;"黑色","绿色","蓝色","紫色","红色","橙色","金色"})</f>
        <v>紫色</v>
      </c>
      <c r="N342" s="8" t="s">
        <v>348</v>
      </c>
      <c r="O342" s="10">
        <v>1</v>
      </c>
      <c r="Q342" s="6" t="s">
        <v>347</v>
      </c>
      <c r="R342" s="7" t="str">
        <f>LOOKUP(R343,{0,201,401,601,901,1201,1501;"黑色","绿色","蓝色","紫色","红色","橙色","金色"})</f>
        <v>紫色</v>
      </c>
      <c r="S342" s="8" t="s">
        <v>348</v>
      </c>
      <c r="T342" s="10">
        <v>1</v>
      </c>
    </row>
    <row r="343" spans="2:20" ht="12" customHeight="1">
      <c r="B343" s="6" t="s">
        <v>349</v>
      </c>
      <c r="C343" s="7">
        <f>C351+E341</f>
        <v>600</v>
      </c>
      <c r="D343" s="8" t="s">
        <v>350</v>
      </c>
      <c r="E343" s="10">
        <v>1</v>
      </c>
      <c r="G343" s="6" t="s">
        <v>349</v>
      </c>
      <c r="H343" s="7">
        <f>H351+J341</f>
        <v>1100</v>
      </c>
      <c r="I343" s="8" t="s">
        <v>350</v>
      </c>
      <c r="J343" s="10">
        <v>1</v>
      </c>
      <c r="L343" s="6" t="s">
        <v>349</v>
      </c>
      <c r="M343" s="7">
        <f>M351+O341</f>
        <v>850</v>
      </c>
      <c r="N343" s="8" t="s">
        <v>350</v>
      </c>
      <c r="O343" s="10">
        <v>1</v>
      </c>
      <c r="Q343" s="6" t="s">
        <v>349</v>
      </c>
      <c r="R343" s="7">
        <f>R351+T341</f>
        <v>900</v>
      </c>
      <c r="S343" s="8" t="s">
        <v>350</v>
      </c>
      <c r="T343" s="10">
        <v>1</v>
      </c>
    </row>
    <row r="344" spans="2:20" ht="12" customHeight="1">
      <c r="B344" s="11" t="s">
        <v>351</v>
      </c>
      <c r="C344" s="12">
        <f>C343*20</f>
        <v>12000</v>
      </c>
      <c r="D344" s="13" t="s">
        <v>352</v>
      </c>
      <c r="E344" s="14">
        <f>C343</f>
        <v>600</v>
      </c>
      <c r="G344" s="11" t="s">
        <v>351</v>
      </c>
      <c r="H344" s="12">
        <f>H343*20</f>
        <v>22000</v>
      </c>
      <c r="I344" s="13" t="s">
        <v>352</v>
      </c>
      <c r="J344" s="14">
        <f>H343</f>
        <v>1100</v>
      </c>
      <c r="L344" s="11" t="s">
        <v>351</v>
      </c>
      <c r="M344" s="12">
        <f>M343*20</f>
        <v>17000</v>
      </c>
      <c r="N344" s="13" t="s">
        <v>352</v>
      </c>
      <c r="O344" s="14">
        <f>M343</f>
        <v>850</v>
      </c>
      <c r="Q344" s="11" t="s">
        <v>351</v>
      </c>
      <c r="R344" s="12">
        <f>R343*20</f>
        <v>18000</v>
      </c>
      <c r="S344" s="13" t="s">
        <v>352</v>
      </c>
      <c r="T344" s="14">
        <f>R343</f>
        <v>900</v>
      </c>
    </row>
    <row r="345" spans="2:20" ht="12" customHeight="1">
      <c r="B345" s="128" t="s">
        <v>1070</v>
      </c>
      <c r="C345" s="129"/>
      <c r="D345" s="132" t="s">
        <v>1071</v>
      </c>
      <c r="E345" s="133"/>
      <c r="G345" s="128" t="s">
        <v>1072</v>
      </c>
      <c r="H345" s="129"/>
      <c r="I345" s="132" t="s">
        <v>1073</v>
      </c>
      <c r="J345" s="133"/>
      <c r="L345" s="128" t="s">
        <v>1074</v>
      </c>
      <c r="M345" s="129"/>
      <c r="N345" s="132" t="s">
        <v>1075</v>
      </c>
      <c r="O345" s="133"/>
      <c r="Q345" s="128" t="s">
        <v>1076</v>
      </c>
      <c r="R345" s="129"/>
      <c r="S345" s="132" t="s">
        <v>1077</v>
      </c>
      <c r="T345" s="133"/>
    </row>
    <row r="346" spans="2:20" ht="12" customHeight="1">
      <c r="B346" s="128"/>
      <c r="C346" s="129"/>
      <c r="D346" s="132"/>
      <c r="E346" s="133"/>
      <c r="G346" s="128"/>
      <c r="H346" s="129"/>
      <c r="I346" s="132"/>
      <c r="J346" s="133"/>
      <c r="L346" s="128"/>
      <c r="M346" s="129"/>
      <c r="N346" s="132"/>
      <c r="O346" s="133"/>
      <c r="Q346" s="128"/>
      <c r="R346" s="129"/>
      <c r="S346" s="132"/>
      <c r="T346" s="133"/>
    </row>
    <row r="347" spans="2:20" ht="12" customHeight="1">
      <c r="B347" s="128"/>
      <c r="C347" s="129"/>
      <c r="D347" s="132"/>
      <c r="E347" s="133"/>
      <c r="G347" s="128"/>
      <c r="H347" s="129"/>
      <c r="I347" s="132"/>
      <c r="J347" s="133"/>
      <c r="L347" s="128"/>
      <c r="M347" s="129"/>
      <c r="N347" s="132"/>
      <c r="O347" s="133"/>
      <c r="Q347" s="128"/>
      <c r="R347" s="129"/>
      <c r="S347" s="132"/>
      <c r="T347" s="133"/>
    </row>
    <row r="348" spans="2:20" ht="12" customHeight="1">
      <c r="B348" s="128"/>
      <c r="C348" s="129"/>
      <c r="D348" s="132"/>
      <c r="E348" s="133"/>
      <c r="G348" s="128"/>
      <c r="H348" s="129"/>
      <c r="I348" s="132"/>
      <c r="J348" s="133"/>
      <c r="L348" s="128"/>
      <c r="M348" s="129"/>
      <c r="N348" s="132"/>
      <c r="O348" s="133"/>
      <c r="Q348" s="128"/>
      <c r="R348" s="129"/>
      <c r="S348" s="132"/>
      <c r="T348" s="133"/>
    </row>
    <row r="349" spans="2:20" ht="12" customHeight="1">
      <c r="B349" s="128"/>
      <c r="C349" s="129"/>
      <c r="D349" s="132"/>
      <c r="E349" s="133"/>
      <c r="G349" s="128"/>
      <c r="H349" s="129"/>
      <c r="I349" s="132"/>
      <c r="J349" s="133"/>
      <c r="L349" s="128"/>
      <c r="M349" s="129"/>
      <c r="N349" s="132"/>
      <c r="O349" s="133"/>
      <c r="Q349" s="128"/>
      <c r="R349" s="129"/>
      <c r="S349" s="132"/>
      <c r="T349" s="133"/>
    </row>
    <row r="350" spans="2:20" ht="12" customHeight="1">
      <c r="B350" s="130"/>
      <c r="C350" s="131"/>
      <c r="D350" s="132"/>
      <c r="E350" s="133"/>
      <c r="G350" s="130"/>
      <c r="H350" s="131"/>
      <c r="I350" s="132"/>
      <c r="J350" s="133"/>
      <c r="L350" s="130"/>
      <c r="M350" s="131"/>
      <c r="N350" s="132"/>
      <c r="O350" s="133"/>
      <c r="Q350" s="130"/>
      <c r="R350" s="131"/>
      <c r="S350" s="132"/>
      <c r="T350" s="133"/>
    </row>
    <row r="351" spans="2:20" ht="12" customHeight="1">
      <c r="B351" s="11" t="s">
        <v>361</v>
      </c>
      <c r="C351" s="15">
        <v>600</v>
      </c>
      <c r="D351" s="134"/>
      <c r="E351" s="135"/>
      <c r="G351" s="11" t="s">
        <v>361</v>
      </c>
      <c r="H351" s="15">
        <v>1100</v>
      </c>
      <c r="I351" s="134"/>
      <c r="J351" s="135"/>
      <c r="L351" s="11" t="s">
        <v>361</v>
      </c>
      <c r="M351" s="15">
        <v>700</v>
      </c>
      <c r="N351" s="134"/>
      <c r="O351" s="135"/>
      <c r="Q351" s="11" t="s">
        <v>361</v>
      </c>
      <c r="R351" s="15">
        <v>900</v>
      </c>
      <c r="S351" s="134"/>
      <c r="T351" s="135"/>
    </row>
    <row r="352" spans="2:20" ht="12" customHeight="1">
      <c r="B352" s="122" t="s">
        <v>1078</v>
      </c>
      <c r="C352" s="123"/>
      <c r="D352" s="123"/>
      <c r="E352" s="124"/>
      <c r="G352" s="122" t="s">
        <v>1079</v>
      </c>
      <c r="H352" s="123"/>
      <c r="I352" s="123"/>
      <c r="J352" s="124"/>
      <c r="L352" s="122" t="s">
        <v>1080</v>
      </c>
      <c r="M352" s="123"/>
      <c r="N352" s="123"/>
      <c r="O352" s="124"/>
      <c r="Q352" s="122" t="s">
        <v>1081</v>
      </c>
      <c r="R352" s="123"/>
      <c r="S352" s="123"/>
      <c r="T352" s="124"/>
    </row>
    <row r="353" spans="2:20" ht="12" customHeight="1">
      <c r="B353" s="125"/>
      <c r="C353" s="126"/>
      <c r="D353" s="126"/>
      <c r="E353" s="127"/>
      <c r="G353" s="125"/>
      <c r="H353" s="126"/>
      <c r="I353" s="126"/>
      <c r="J353" s="127"/>
      <c r="L353" s="125"/>
      <c r="M353" s="126"/>
      <c r="N353" s="126"/>
      <c r="O353" s="127"/>
      <c r="Q353" s="125"/>
      <c r="R353" s="126"/>
      <c r="S353" s="126"/>
      <c r="T353" s="127"/>
    </row>
    <row r="354" spans="2:20" ht="12" customHeight="1">
      <c r="B354" s="125"/>
      <c r="C354" s="126"/>
      <c r="D354" s="126"/>
      <c r="E354" s="127"/>
      <c r="G354" s="125"/>
      <c r="H354" s="126"/>
      <c r="I354" s="126"/>
      <c r="J354" s="127"/>
      <c r="L354" s="125"/>
      <c r="M354" s="126"/>
      <c r="N354" s="126"/>
      <c r="O354" s="127"/>
      <c r="Q354" s="125"/>
      <c r="R354" s="126"/>
      <c r="S354" s="126"/>
      <c r="T354" s="127"/>
    </row>
    <row r="355" spans="2:20" ht="12" customHeight="1">
      <c r="B355" s="125"/>
      <c r="C355" s="126"/>
      <c r="D355" s="126"/>
      <c r="E355" s="127"/>
      <c r="G355" s="125"/>
      <c r="H355" s="126"/>
      <c r="I355" s="126"/>
      <c r="J355" s="127"/>
      <c r="L355" s="125"/>
      <c r="M355" s="126"/>
      <c r="N355" s="126"/>
      <c r="O355" s="127"/>
      <c r="Q355" s="125"/>
      <c r="R355" s="126"/>
      <c r="S355" s="126"/>
      <c r="T355" s="127"/>
    </row>
    <row r="356" spans="2:20" ht="12" customHeight="1">
      <c r="B356" s="125"/>
      <c r="C356" s="126"/>
      <c r="D356" s="126"/>
      <c r="E356" s="127"/>
      <c r="G356" s="125"/>
      <c r="H356" s="126"/>
      <c r="I356" s="126"/>
      <c r="J356" s="127"/>
      <c r="L356" s="125"/>
      <c r="M356" s="126"/>
      <c r="N356" s="126"/>
      <c r="O356" s="127"/>
      <c r="Q356" s="125"/>
      <c r="R356" s="126"/>
      <c r="S356" s="126"/>
      <c r="T356" s="127"/>
    </row>
    <row r="357" spans="2:20" ht="12" customHeight="1">
      <c r="B357" s="125"/>
      <c r="C357" s="126"/>
      <c r="D357" s="126"/>
      <c r="E357" s="127"/>
      <c r="G357" s="125"/>
      <c r="H357" s="126"/>
      <c r="I357" s="126"/>
      <c r="J357" s="127"/>
      <c r="L357" s="125"/>
      <c r="M357" s="126"/>
      <c r="N357" s="126"/>
      <c r="O357" s="127"/>
      <c r="Q357" s="125"/>
      <c r="R357" s="126"/>
      <c r="S357" s="126"/>
      <c r="T357" s="127"/>
    </row>
    <row r="358" spans="2:20" ht="12" customHeight="1">
      <c r="B358" s="125"/>
      <c r="C358" s="126"/>
      <c r="D358" s="126"/>
      <c r="E358" s="127"/>
      <c r="G358" s="125"/>
      <c r="H358" s="126"/>
      <c r="I358" s="126"/>
      <c r="J358" s="127"/>
      <c r="L358" s="125"/>
      <c r="M358" s="126"/>
      <c r="N358" s="126"/>
      <c r="O358" s="127"/>
      <c r="Q358" s="125"/>
      <c r="R358" s="126"/>
      <c r="S358" s="126"/>
      <c r="T358" s="127"/>
    </row>
    <row r="359" spans="2:20" ht="12" customHeight="1">
      <c r="B359" s="125"/>
      <c r="C359" s="126"/>
      <c r="D359" s="126"/>
      <c r="E359" s="127"/>
      <c r="G359" s="125"/>
      <c r="H359" s="126"/>
      <c r="I359" s="126"/>
      <c r="J359" s="127"/>
      <c r="L359" s="125"/>
      <c r="M359" s="126"/>
      <c r="N359" s="126"/>
      <c r="O359" s="127"/>
      <c r="Q359" s="125"/>
      <c r="R359" s="126"/>
      <c r="S359" s="126"/>
      <c r="T359" s="127"/>
    </row>
    <row r="360" spans="2:20" ht="12" customHeight="1">
      <c r="B360" s="125"/>
      <c r="C360" s="126"/>
      <c r="D360" s="126"/>
      <c r="E360" s="127"/>
      <c r="G360" s="125"/>
      <c r="H360" s="126"/>
      <c r="I360" s="126"/>
      <c r="J360" s="127"/>
      <c r="L360" s="125"/>
      <c r="M360" s="126"/>
      <c r="N360" s="126"/>
      <c r="O360" s="127"/>
      <c r="Q360" s="125"/>
      <c r="R360" s="126"/>
      <c r="S360" s="126"/>
      <c r="T360" s="127"/>
    </row>
    <row r="361" spans="2:20" ht="12" customHeight="1">
      <c r="B361" s="125"/>
      <c r="C361" s="126"/>
      <c r="D361" s="126"/>
      <c r="E361" s="127"/>
      <c r="G361" s="125"/>
      <c r="H361" s="126"/>
      <c r="I361" s="126"/>
      <c r="J361" s="127"/>
      <c r="L361" s="125"/>
      <c r="M361" s="126"/>
      <c r="N361" s="126"/>
      <c r="O361" s="127"/>
      <c r="Q361" s="125"/>
      <c r="R361" s="126"/>
      <c r="S361" s="126"/>
      <c r="T361" s="127"/>
    </row>
    <row r="362" spans="2:20" ht="12" customHeight="1">
      <c r="B362" s="125"/>
      <c r="C362" s="126"/>
      <c r="D362" s="126"/>
      <c r="E362" s="127"/>
      <c r="G362" s="125"/>
      <c r="H362" s="126"/>
      <c r="I362" s="126"/>
      <c r="J362" s="127"/>
      <c r="L362" s="125"/>
      <c r="M362" s="126"/>
      <c r="N362" s="126"/>
      <c r="O362" s="127"/>
      <c r="Q362" s="125"/>
      <c r="R362" s="126"/>
      <c r="S362" s="126"/>
      <c r="T362" s="127"/>
    </row>
    <row r="363" spans="2:20" ht="12" customHeight="1">
      <c r="B363" s="119" t="s">
        <v>489</v>
      </c>
      <c r="C363" s="120"/>
      <c r="D363" s="120"/>
      <c r="E363" s="121"/>
      <c r="G363" s="119" t="s">
        <v>365</v>
      </c>
      <c r="H363" s="120"/>
      <c r="I363" s="120"/>
      <c r="J363" s="121"/>
      <c r="L363" s="119" t="s">
        <v>365</v>
      </c>
      <c r="M363" s="120"/>
      <c r="N363" s="120"/>
      <c r="O363" s="121"/>
      <c r="Q363" s="119" t="s">
        <v>365</v>
      </c>
      <c r="R363" s="120"/>
      <c r="S363" s="120"/>
      <c r="T363" s="121"/>
    </row>
    <row r="366" spans="2:20" ht="12" customHeight="1">
      <c r="B366" s="2" t="s">
        <v>343</v>
      </c>
      <c r="C366" s="16" t="s">
        <v>297</v>
      </c>
      <c r="D366" s="4" t="s">
        <v>344</v>
      </c>
      <c r="E366" s="5" t="s">
        <v>7</v>
      </c>
      <c r="G366" s="2" t="s">
        <v>343</v>
      </c>
      <c r="H366" s="47" t="s">
        <v>313</v>
      </c>
      <c r="I366" s="4" t="s">
        <v>344</v>
      </c>
      <c r="J366" s="5" t="s">
        <v>7</v>
      </c>
      <c r="L366" s="2" t="s">
        <v>343</v>
      </c>
      <c r="M366" s="45" t="s">
        <v>316</v>
      </c>
      <c r="N366" s="4" t="s">
        <v>344</v>
      </c>
      <c r="O366" s="5" t="s">
        <v>7</v>
      </c>
      <c r="Q366" s="2" t="s">
        <v>343</v>
      </c>
      <c r="R366" s="16" t="s">
        <v>327</v>
      </c>
      <c r="S366" s="4" t="s">
        <v>344</v>
      </c>
      <c r="T366" s="5" t="s">
        <v>7</v>
      </c>
    </row>
    <row r="367" spans="2:20" ht="12" customHeight="1">
      <c r="B367" s="6" t="s">
        <v>345</v>
      </c>
      <c r="C367" s="7" t="str">
        <f>LOOKUP(E367,{0,150,300,450,600,750,900;"0","1","2","3","4","5","6"})</f>
        <v>0</v>
      </c>
      <c r="D367" s="8" t="s">
        <v>346</v>
      </c>
      <c r="E367" s="9">
        <v>0</v>
      </c>
      <c r="G367" s="6" t="s">
        <v>345</v>
      </c>
      <c r="H367" s="7" t="str">
        <f>LOOKUP(J367,{0,150,300,450,600,750,900;"0","1","2","3","4","5","6"})</f>
        <v>0</v>
      </c>
      <c r="I367" s="8" t="s">
        <v>346</v>
      </c>
      <c r="J367" s="9">
        <v>0</v>
      </c>
      <c r="L367" s="6" t="s">
        <v>345</v>
      </c>
      <c r="M367" s="7" t="str">
        <f>LOOKUP(O367,{0,150,300,450,600,750,900;"0","1","2","3","4","5","6"})</f>
        <v>2</v>
      </c>
      <c r="N367" s="8" t="s">
        <v>346</v>
      </c>
      <c r="O367" s="9">
        <v>300</v>
      </c>
      <c r="Q367" s="6" t="s">
        <v>345</v>
      </c>
      <c r="R367" s="7" t="str">
        <f>LOOKUP(T367,{0,150,300,450,600,750,900;"0","1","2","3","4","5","6"})</f>
        <v>0</v>
      </c>
      <c r="S367" s="8" t="s">
        <v>346</v>
      </c>
      <c r="T367" s="9">
        <v>0</v>
      </c>
    </row>
    <row r="368" spans="2:20" ht="12" customHeight="1">
      <c r="B368" s="6" t="s">
        <v>347</v>
      </c>
      <c r="C368" s="7" t="str">
        <f>LOOKUP(C369,{0,201,401,601,901,1201,1501;"黑色","绿色","蓝色","紫色","红色","橙色","金色"})</f>
        <v>紫色</v>
      </c>
      <c r="D368" s="8" t="s">
        <v>348</v>
      </c>
      <c r="E368" s="10">
        <v>1</v>
      </c>
      <c r="G368" s="6" t="s">
        <v>347</v>
      </c>
      <c r="H368" s="7" t="str">
        <f>LOOKUP(H369,{0,201,401,601,901,1201,1501;"黑色","绿色","蓝色","紫色","红色","橙色","金色"})</f>
        <v>红色</v>
      </c>
      <c r="I368" s="8" t="s">
        <v>348</v>
      </c>
      <c r="J368" s="10">
        <v>1</v>
      </c>
      <c r="L368" s="6" t="s">
        <v>347</v>
      </c>
      <c r="M368" s="7" t="str">
        <f>LOOKUP(M369,{0,201,401,601,901,1201,1501;"黑色","绿色","蓝色","紫色","红色","橙色","金色"})</f>
        <v>红色</v>
      </c>
      <c r="N368" s="8" t="s">
        <v>348</v>
      </c>
      <c r="O368" s="10">
        <v>1</v>
      </c>
      <c r="Q368" s="6" t="s">
        <v>347</v>
      </c>
      <c r="R368" s="21" t="str">
        <f>LOOKUP(R369,{0,201,401,601,901,1201,1501;"黑色","绿色","蓝色","紫色","红色","橙色","金色"})</f>
        <v>金色</v>
      </c>
      <c r="S368" s="8" t="s">
        <v>348</v>
      </c>
      <c r="T368" s="10">
        <v>1</v>
      </c>
    </row>
    <row r="369" spans="2:20" ht="12" customHeight="1">
      <c r="B369" s="6" t="s">
        <v>349</v>
      </c>
      <c r="C369" s="7">
        <f>C377+E367</f>
        <v>700</v>
      </c>
      <c r="D369" s="8" t="s">
        <v>350</v>
      </c>
      <c r="E369" s="10">
        <v>1</v>
      </c>
      <c r="G369" s="6" t="s">
        <v>349</v>
      </c>
      <c r="H369" s="7">
        <f>H377+J367</f>
        <v>1000</v>
      </c>
      <c r="I369" s="8" t="s">
        <v>350</v>
      </c>
      <c r="J369" s="10">
        <v>1</v>
      </c>
      <c r="L369" s="6" t="s">
        <v>349</v>
      </c>
      <c r="M369" s="7">
        <f>M377+O367</f>
        <v>1200</v>
      </c>
      <c r="N369" s="8" t="s">
        <v>350</v>
      </c>
      <c r="O369" s="10">
        <v>1</v>
      </c>
      <c r="Q369" s="6" t="s">
        <v>349</v>
      </c>
      <c r="R369" s="7">
        <f>R377+T367</f>
        <v>1800</v>
      </c>
      <c r="S369" s="8" t="s">
        <v>350</v>
      </c>
      <c r="T369" s="10">
        <v>1</v>
      </c>
    </row>
    <row r="370" spans="2:20" ht="12" customHeight="1">
      <c r="B370" s="11" t="s">
        <v>351</v>
      </c>
      <c r="C370" s="12">
        <f>C369*20</f>
        <v>14000</v>
      </c>
      <c r="D370" s="13" t="s">
        <v>352</v>
      </c>
      <c r="E370" s="14">
        <f>C369</f>
        <v>700</v>
      </c>
      <c r="G370" s="11" t="s">
        <v>351</v>
      </c>
      <c r="H370" s="12">
        <f>H369*20</f>
        <v>20000</v>
      </c>
      <c r="I370" s="13" t="s">
        <v>352</v>
      </c>
      <c r="J370" s="14">
        <f>H369</f>
        <v>1000</v>
      </c>
      <c r="L370" s="11" t="s">
        <v>351</v>
      </c>
      <c r="M370" s="12">
        <f>M369*20</f>
        <v>24000</v>
      </c>
      <c r="N370" s="13" t="s">
        <v>352</v>
      </c>
      <c r="O370" s="14">
        <f>M369</f>
        <v>1200</v>
      </c>
      <c r="Q370" s="11" t="s">
        <v>351</v>
      </c>
      <c r="R370" s="12">
        <f>R369*20</f>
        <v>36000</v>
      </c>
      <c r="S370" s="13" t="s">
        <v>352</v>
      </c>
      <c r="T370" s="14">
        <f>R369</f>
        <v>1800</v>
      </c>
    </row>
    <row r="371" spans="2:20" ht="12" customHeight="1">
      <c r="B371" s="128" t="s">
        <v>1082</v>
      </c>
      <c r="C371" s="129"/>
      <c r="D371" s="132" t="s">
        <v>1083</v>
      </c>
      <c r="E371" s="133"/>
      <c r="G371" s="128" t="s">
        <v>1084</v>
      </c>
      <c r="H371" s="129"/>
      <c r="I371" s="132" t="s">
        <v>1085</v>
      </c>
      <c r="J371" s="133"/>
      <c r="L371" s="128" t="s">
        <v>1086</v>
      </c>
      <c r="M371" s="129"/>
      <c r="N371" s="132" t="s">
        <v>1087</v>
      </c>
      <c r="O371" s="133"/>
      <c r="Q371" s="128" t="s">
        <v>1088</v>
      </c>
      <c r="R371" s="129"/>
      <c r="S371" s="132" t="s">
        <v>1089</v>
      </c>
      <c r="T371" s="133"/>
    </row>
    <row r="372" spans="2:20" ht="12" customHeight="1">
      <c r="B372" s="128"/>
      <c r="C372" s="129"/>
      <c r="D372" s="132"/>
      <c r="E372" s="133"/>
      <c r="G372" s="128"/>
      <c r="H372" s="129"/>
      <c r="I372" s="132"/>
      <c r="J372" s="133"/>
      <c r="L372" s="128"/>
      <c r="M372" s="129"/>
      <c r="N372" s="132"/>
      <c r="O372" s="133"/>
      <c r="Q372" s="128"/>
      <c r="R372" s="129"/>
      <c r="S372" s="132"/>
      <c r="T372" s="133"/>
    </row>
    <row r="373" spans="2:20" ht="12" customHeight="1">
      <c r="B373" s="128"/>
      <c r="C373" s="129"/>
      <c r="D373" s="132"/>
      <c r="E373" s="133"/>
      <c r="G373" s="128"/>
      <c r="H373" s="129"/>
      <c r="I373" s="132"/>
      <c r="J373" s="133"/>
      <c r="L373" s="128"/>
      <c r="M373" s="129"/>
      <c r="N373" s="132"/>
      <c r="O373" s="133"/>
      <c r="Q373" s="128"/>
      <c r="R373" s="129"/>
      <c r="S373" s="132"/>
      <c r="T373" s="133"/>
    </row>
    <row r="374" spans="2:20" ht="12" customHeight="1">
      <c r="B374" s="128"/>
      <c r="C374" s="129"/>
      <c r="D374" s="132"/>
      <c r="E374" s="133"/>
      <c r="G374" s="128"/>
      <c r="H374" s="129"/>
      <c r="I374" s="132"/>
      <c r="J374" s="133"/>
      <c r="L374" s="128"/>
      <c r="M374" s="129"/>
      <c r="N374" s="132"/>
      <c r="O374" s="133"/>
      <c r="Q374" s="128"/>
      <c r="R374" s="129"/>
      <c r="S374" s="132"/>
      <c r="T374" s="133"/>
    </row>
    <row r="375" spans="2:20" ht="12" customHeight="1">
      <c r="B375" s="128"/>
      <c r="C375" s="129"/>
      <c r="D375" s="132"/>
      <c r="E375" s="133"/>
      <c r="G375" s="128"/>
      <c r="H375" s="129"/>
      <c r="I375" s="132"/>
      <c r="J375" s="133"/>
      <c r="L375" s="128"/>
      <c r="M375" s="129"/>
      <c r="N375" s="132"/>
      <c r="O375" s="133"/>
      <c r="Q375" s="128"/>
      <c r="R375" s="129"/>
      <c r="S375" s="132"/>
      <c r="T375" s="133"/>
    </row>
    <row r="376" spans="2:20" ht="12" customHeight="1">
      <c r="B376" s="130"/>
      <c r="C376" s="131"/>
      <c r="D376" s="132"/>
      <c r="E376" s="133"/>
      <c r="G376" s="130"/>
      <c r="H376" s="131"/>
      <c r="I376" s="132"/>
      <c r="J376" s="133"/>
      <c r="L376" s="130"/>
      <c r="M376" s="131"/>
      <c r="N376" s="132"/>
      <c r="O376" s="133"/>
      <c r="Q376" s="130"/>
      <c r="R376" s="131"/>
      <c r="S376" s="132"/>
      <c r="T376" s="133"/>
    </row>
    <row r="377" spans="2:20" ht="12" customHeight="1">
      <c r="B377" s="11" t="s">
        <v>361</v>
      </c>
      <c r="C377" s="15">
        <v>700</v>
      </c>
      <c r="D377" s="134"/>
      <c r="E377" s="135"/>
      <c r="G377" s="11" t="s">
        <v>361</v>
      </c>
      <c r="H377" s="15">
        <v>1000</v>
      </c>
      <c r="I377" s="134"/>
      <c r="J377" s="135"/>
      <c r="L377" s="11" t="s">
        <v>361</v>
      </c>
      <c r="M377" s="15">
        <v>900</v>
      </c>
      <c r="N377" s="134"/>
      <c r="O377" s="135"/>
      <c r="Q377" s="11" t="s">
        <v>361</v>
      </c>
      <c r="R377" s="15">
        <v>1800</v>
      </c>
      <c r="S377" s="134"/>
      <c r="T377" s="135"/>
    </row>
    <row r="378" spans="2:20" ht="12" customHeight="1">
      <c r="B378" s="122"/>
      <c r="C378" s="123"/>
      <c r="D378" s="123"/>
      <c r="E378" s="124"/>
      <c r="G378" s="122"/>
      <c r="H378" s="123"/>
      <c r="I378" s="123"/>
      <c r="J378" s="124"/>
      <c r="L378" s="122" t="s">
        <v>1090</v>
      </c>
      <c r="M378" s="123"/>
      <c r="N378" s="123"/>
      <c r="O378" s="124"/>
      <c r="Q378" s="122" t="s">
        <v>1091</v>
      </c>
      <c r="R378" s="123"/>
      <c r="S378" s="123"/>
      <c r="T378" s="124"/>
    </row>
    <row r="379" spans="2:20" ht="12" customHeight="1">
      <c r="B379" s="125"/>
      <c r="C379" s="126"/>
      <c r="D379" s="126"/>
      <c r="E379" s="127"/>
      <c r="G379" s="125"/>
      <c r="H379" s="126"/>
      <c r="I379" s="126"/>
      <c r="J379" s="127"/>
      <c r="L379" s="125"/>
      <c r="M379" s="126"/>
      <c r="N379" s="126"/>
      <c r="O379" s="127"/>
      <c r="Q379" s="125"/>
      <c r="R379" s="126"/>
      <c r="S379" s="126"/>
      <c r="T379" s="127"/>
    </row>
    <row r="380" spans="2:20" ht="12" customHeight="1">
      <c r="B380" s="125"/>
      <c r="C380" s="126"/>
      <c r="D380" s="126"/>
      <c r="E380" s="127"/>
      <c r="G380" s="125"/>
      <c r="H380" s="126"/>
      <c r="I380" s="126"/>
      <c r="J380" s="127"/>
      <c r="L380" s="125"/>
      <c r="M380" s="126"/>
      <c r="N380" s="126"/>
      <c r="O380" s="127"/>
      <c r="Q380" s="125"/>
      <c r="R380" s="126"/>
      <c r="S380" s="126"/>
      <c r="T380" s="127"/>
    </row>
    <row r="381" spans="2:20" ht="12" customHeight="1">
      <c r="B381" s="125"/>
      <c r="C381" s="126"/>
      <c r="D381" s="126"/>
      <c r="E381" s="127"/>
      <c r="G381" s="125"/>
      <c r="H381" s="126"/>
      <c r="I381" s="126"/>
      <c r="J381" s="127"/>
      <c r="L381" s="125"/>
      <c r="M381" s="126"/>
      <c r="N381" s="126"/>
      <c r="O381" s="127"/>
      <c r="Q381" s="125"/>
      <c r="R381" s="126"/>
      <c r="S381" s="126"/>
      <c r="T381" s="127"/>
    </row>
    <row r="382" spans="2:20" ht="12" customHeight="1">
      <c r="B382" s="125"/>
      <c r="C382" s="126"/>
      <c r="D382" s="126"/>
      <c r="E382" s="127"/>
      <c r="G382" s="125"/>
      <c r="H382" s="126"/>
      <c r="I382" s="126"/>
      <c r="J382" s="127"/>
      <c r="L382" s="125"/>
      <c r="M382" s="126"/>
      <c r="N382" s="126"/>
      <c r="O382" s="127"/>
      <c r="Q382" s="125"/>
      <c r="R382" s="126"/>
      <c r="S382" s="126"/>
      <c r="T382" s="127"/>
    </row>
    <row r="383" spans="2:20" ht="12" customHeight="1">
      <c r="B383" s="125"/>
      <c r="C383" s="126"/>
      <c r="D383" s="126"/>
      <c r="E383" s="127"/>
      <c r="G383" s="125"/>
      <c r="H383" s="126"/>
      <c r="I383" s="126"/>
      <c r="J383" s="127"/>
      <c r="L383" s="125"/>
      <c r="M383" s="126"/>
      <c r="N383" s="126"/>
      <c r="O383" s="127"/>
      <c r="Q383" s="125"/>
      <c r="R383" s="126"/>
      <c r="S383" s="126"/>
      <c r="T383" s="127"/>
    </row>
    <row r="384" spans="2:20" ht="12" customHeight="1">
      <c r="B384" s="125"/>
      <c r="C384" s="126"/>
      <c r="D384" s="126"/>
      <c r="E384" s="127"/>
      <c r="G384" s="125"/>
      <c r="H384" s="126"/>
      <c r="I384" s="126"/>
      <c r="J384" s="127"/>
      <c r="L384" s="125"/>
      <c r="M384" s="126"/>
      <c r="N384" s="126"/>
      <c r="O384" s="127"/>
      <c r="Q384" s="125"/>
      <c r="R384" s="126"/>
      <c r="S384" s="126"/>
      <c r="T384" s="127"/>
    </row>
    <row r="385" spans="2:20" ht="12" customHeight="1">
      <c r="B385" s="125"/>
      <c r="C385" s="126"/>
      <c r="D385" s="126"/>
      <c r="E385" s="127"/>
      <c r="G385" s="125"/>
      <c r="H385" s="126"/>
      <c r="I385" s="126"/>
      <c r="J385" s="127"/>
      <c r="L385" s="125"/>
      <c r="M385" s="126"/>
      <c r="N385" s="126"/>
      <c r="O385" s="127"/>
      <c r="Q385" s="125"/>
      <c r="R385" s="126"/>
      <c r="S385" s="126"/>
      <c r="T385" s="127"/>
    </row>
    <row r="386" spans="2:20" ht="12" customHeight="1">
      <c r="B386" s="125"/>
      <c r="C386" s="126"/>
      <c r="D386" s="126"/>
      <c r="E386" s="127"/>
      <c r="G386" s="125"/>
      <c r="H386" s="126"/>
      <c r="I386" s="126"/>
      <c r="J386" s="127"/>
      <c r="L386" s="125"/>
      <c r="M386" s="126"/>
      <c r="N386" s="126"/>
      <c r="O386" s="127"/>
      <c r="Q386" s="125"/>
      <c r="R386" s="126"/>
      <c r="S386" s="126"/>
      <c r="T386" s="127"/>
    </row>
    <row r="387" spans="2:20" ht="12" customHeight="1">
      <c r="B387" s="125"/>
      <c r="C387" s="126"/>
      <c r="D387" s="126"/>
      <c r="E387" s="127"/>
      <c r="G387" s="125"/>
      <c r="H387" s="126"/>
      <c r="I387" s="126"/>
      <c r="J387" s="127"/>
      <c r="L387" s="125"/>
      <c r="M387" s="126"/>
      <c r="N387" s="126"/>
      <c r="O387" s="127"/>
      <c r="Q387" s="125"/>
      <c r="R387" s="126"/>
      <c r="S387" s="126"/>
      <c r="T387" s="127"/>
    </row>
    <row r="388" spans="2:20" ht="12" customHeight="1">
      <c r="B388" s="125"/>
      <c r="C388" s="126"/>
      <c r="D388" s="126"/>
      <c r="E388" s="127"/>
      <c r="G388" s="125"/>
      <c r="H388" s="126"/>
      <c r="I388" s="126"/>
      <c r="J388" s="127"/>
      <c r="L388" s="125"/>
      <c r="M388" s="126"/>
      <c r="N388" s="126"/>
      <c r="O388" s="127"/>
      <c r="Q388" s="125"/>
      <c r="R388" s="126"/>
      <c r="S388" s="126"/>
      <c r="T388" s="127"/>
    </row>
    <row r="389" spans="2:20" ht="12" customHeight="1">
      <c r="B389" s="119" t="s">
        <v>1092</v>
      </c>
      <c r="C389" s="120"/>
      <c r="D389" s="120"/>
      <c r="E389" s="121"/>
      <c r="G389" s="119" t="s">
        <v>1093</v>
      </c>
      <c r="H389" s="120"/>
      <c r="I389" s="120"/>
      <c r="J389" s="121"/>
      <c r="L389" s="119" t="s">
        <v>365</v>
      </c>
      <c r="M389" s="120"/>
      <c r="N389" s="120"/>
      <c r="O389" s="121"/>
      <c r="Q389" s="119" t="s">
        <v>407</v>
      </c>
      <c r="R389" s="120"/>
      <c r="S389" s="120"/>
      <c r="T389" s="121"/>
    </row>
    <row r="392" spans="2:20" ht="12" customHeight="1">
      <c r="B392" s="2" t="s">
        <v>343</v>
      </c>
      <c r="C392" s="16" t="s">
        <v>168</v>
      </c>
      <c r="D392" s="4" t="s">
        <v>344</v>
      </c>
      <c r="E392" s="5" t="s">
        <v>7</v>
      </c>
      <c r="G392" s="2" t="s">
        <v>343</v>
      </c>
      <c r="H392" s="16" t="s">
        <v>310</v>
      </c>
      <c r="I392" s="4" t="s">
        <v>344</v>
      </c>
      <c r="J392" s="5" t="s">
        <v>7</v>
      </c>
      <c r="L392" s="2" t="s">
        <v>343</v>
      </c>
      <c r="M392" s="16" t="s">
        <v>326</v>
      </c>
      <c r="N392" s="4" t="s">
        <v>344</v>
      </c>
      <c r="O392" s="5" t="s">
        <v>7</v>
      </c>
      <c r="Q392" s="2" t="s">
        <v>343</v>
      </c>
      <c r="R392" s="16" t="s">
        <v>328</v>
      </c>
      <c r="S392" s="4" t="s">
        <v>344</v>
      </c>
      <c r="T392" s="5" t="s">
        <v>7</v>
      </c>
    </row>
    <row r="393" spans="2:20" ht="12" customHeight="1">
      <c r="B393" s="6" t="s">
        <v>345</v>
      </c>
      <c r="C393" s="7" t="str">
        <f>LOOKUP(E393,{0,150,300,450,600,750,900;"0","1","2","3","4","5","6"})</f>
        <v>0</v>
      </c>
      <c r="D393" s="8" t="s">
        <v>346</v>
      </c>
      <c r="E393" s="9">
        <v>0</v>
      </c>
      <c r="G393" s="6" t="s">
        <v>345</v>
      </c>
      <c r="H393" s="7" t="str">
        <f>LOOKUP(J393,{0,150,300,450,600,750,900;"0","1","2","3","4","5","6"})</f>
        <v>0</v>
      </c>
      <c r="I393" s="8" t="s">
        <v>346</v>
      </c>
      <c r="J393" s="9">
        <v>0</v>
      </c>
      <c r="L393" s="6" t="s">
        <v>345</v>
      </c>
      <c r="M393" s="7" t="str">
        <f>LOOKUP(O393,{0,150,300,450,600,750,900;"0","1","2","3","4","5","6"})</f>
        <v>0</v>
      </c>
      <c r="N393" s="8" t="s">
        <v>346</v>
      </c>
      <c r="O393" s="9">
        <v>0</v>
      </c>
      <c r="Q393" s="6" t="s">
        <v>345</v>
      </c>
      <c r="R393" s="7" t="str">
        <f>LOOKUP(T393,{0,150,300,450,600,750,900;"0","1","2","3","4","5","6"})</f>
        <v>0</v>
      </c>
      <c r="S393" s="8" t="s">
        <v>346</v>
      </c>
      <c r="T393" s="9">
        <v>0</v>
      </c>
    </row>
    <row r="394" spans="2:20" ht="12" customHeight="1">
      <c r="B394" s="6" t="s">
        <v>347</v>
      </c>
      <c r="C394" s="7" t="str">
        <f>LOOKUP(C395,{0,201,401,601,901,1201,1501;"黑色","绿色","蓝色","紫色","红色","橙色","金色"})</f>
        <v>黑色</v>
      </c>
      <c r="D394" s="8" t="s">
        <v>348</v>
      </c>
      <c r="E394" s="10">
        <v>1</v>
      </c>
      <c r="G394" s="6" t="s">
        <v>347</v>
      </c>
      <c r="H394" s="7" t="str">
        <f>LOOKUP(H395,{0,201,401,601,901,1201,1501;"黑色","绿色","蓝色","紫色","红色","橙色","金色"})</f>
        <v>紫色</v>
      </c>
      <c r="I394" s="8" t="s">
        <v>348</v>
      </c>
      <c r="J394" s="10">
        <v>0</v>
      </c>
      <c r="L394" s="6" t="s">
        <v>347</v>
      </c>
      <c r="M394" s="7" t="str">
        <f>LOOKUP(M395,{0,201,401,601,901,1201,1501;"黑色","绿色","蓝色","紫色","红色","橙色","金色"})</f>
        <v>橙色</v>
      </c>
      <c r="N394" s="8" t="s">
        <v>348</v>
      </c>
      <c r="O394" s="10">
        <v>1</v>
      </c>
      <c r="Q394" s="6" t="s">
        <v>347</v>
      </c>
      <c r="R394" s="21" t="str">
        <f>LOOKUP(R395,{0,201,401,601,901,1201,1501;"黑色","绿色","蓝色","紫色","红色","橙色","金色"})</f>
        <v>金色</v>
      </c>
      <c r="S394" s="8" t="s">
        <v>348</v>
      </c>
      <c r="T394" s="10">
        <v>1</v>
      </c>
    </row>
    <row r="395" spans="2:20" ht="12" customHeight="1">
      <c r="B395" s="6" t="s">
        <v>349</v>
      </c>
      <c r="C395" s="7">
        <f>C403+E393</f>
        <v>200</v>
      </c>
      <c r="D395" s="8" t="s">
        <v>350</v>
      </c>
      <c r="E395" s="10">
        <v>1</v>
      </c>
      <c r="G395" s="6" t="s">
        <v>349</v>
      </c>
      <c r="H395" s="7">
        <f>H403+J393</f>
        <v>900</v>
      </c>
      <c r="I395" s="8" t="s">
        <v>350</v>
      </c>
      <c r="J395" s="10">
        <v>6</v>
      </c>
      <c r="L395" s="6" t="s">
        <v>349</v>
      </c>
      <c r="M395" s="7">
        <f>M403+O393</f>
        <v>1500</v>
      </c>
      <c r="N395" s="8" t="s">
        <v>350</v>
      </c>
      <c r="O395" s="10">
        <v>1</v>
      </c>
      <c r="Q395" s="6" t="s">
        <v>349</v>
      </c>
      <c r="R395" s="7">
        <f>R403+T393</f>
        <v>1800</v>
      </c>
      <c r="S395" s="8" t="s">
        <v>350</v>
      </c>
      <c r="T395" s="10">
        <v>1</v>
      </c>
    </row>
    <row r="396" spans="2:20" ht="12" customHeight="1">
      <c r="B396" s="11" t="s">
        <v>351</v>
      </c>
      <c r="C396" s="12">
        <f>C395*20</f>
        <v>4000</v>
      </c>
      <c r="D396" s="13" t="s">
        <v>352</v>
      </c>
      <c r="E396" s="14">
        <f>C395</f>
        <v>200</v>
      </c>
      <c r="G396" s="11" t="s">
        <v>351</v>
      </c>
      <c r="H396" s="12">
        <f>H395*20</f>
        <v>18000</v>
      </c>
      <c r="I396" s="13" t="s">
        <v>352</v>
      </c>
      <c r="J396" s="14">
        <f>H395</f>
        <v>900</v>
      </c>
      <c r="L396" s="11" t="s">
        <v>351</v>
      </c>
      <c r="M396" s="12">
        <f>M395*20</f>
        <v>30000</v>
      </c>
      <c r="N396" s="13" t="s">
        <v>352</v>
      </c>
      <c r="O396" s="14">
        <f>M395</f>
        <v>1500</v>
      </c>
      <c r="Q396" s="11" t="s">
        <v>351</v>
      </c>
      <c r="R396" s="12">
        <f>R395*20</f>
        <v>36000</v>
      </c>
      <c r="S396" s="13" t="s">
        <v>352</v>
      </c>
      <c r="T396" s="14">
        <f>R395</f>
        <v>1800</v>
      </c>
    </row>
    <row r="397" spans="2:20" ht="12" customHeight="1">
      <c r="B397" s="128" t="s">
        <v>1094</v>
      </c>
      <c r="C397" s="129"/>
      <c r="D397" s="132" t="s">
        <v>1095</v>
      </c>
      <c r="E397" s="133"/>
      <c r="G397" s="128" t="s">
        <v>1096</v>
      </c>
      <c r="H397" s="129"/>
      <c r="I397" s="132" t="s">
        <v>1097</v>
      </c>
      <c r="J397" s="133"/>
      <c r="L397" s="128" t="s">
        <v>1098</v>
      </c>
      <c r="M397" s="129"/>
      <c r="N397" s="132" t="s">
        <v>1099</v>
      </c>
      <c r="O397" s="133"/>
      <c r="Q397" s="128" t="s">
        <v>1100</v>
      </c>
      <c r="R397" s="129"/>
      <c r="S397" s="132" t="s">
        <v>1101</v>
      </c>
      <c r="T397" s="133"/>
    </row>
    <row r="398" spans="2:20" ht="12" customHeight="1">
      <c r="B398" s="128"/>
      <c r="C398" s="129"/>
      <c r="D398" s="132"/>
      <c r="E398" s="133"/>
      <c r="G398" s="128"/>
      <c r="H398" s="129"/>
      <c r="I398" s="132"/>
      <c r="J398" s="133"/>
      <c r="L398" s="128"/>
      <c r="M398" s="129"/>
      <c r="N398" s="132"/>
      <c r="O398" s="133"/>
      <c r="Q398" s="128"/>
      <c r="R398" s="129"/>
      <c r="S398" s="132"/>
      <c r="T398" s="133"/>
    </row>
    <row r="399" spans="2:20" ht="12" customHeight="1">
      <c r="B399" s="128"/>
      <c r="C399" s="129"/>
      <c r="D399" s="132"/>
      <c r="E399" s="133"/>
      <c r="G399" s="128"/>
      <c r="H399" s="129"/>
      <c r="I399" s="132"/>
      <c r="J399" s="133"/>
      <c r="L399" s="128"/>
      <c r="M399" s="129"/>
      <c r="N399" s="132"/>
      <c r="O399" s="133"/>
      <c r="Q399" s="128"/>
      <c r="R399" s="129"/>
      <c r="S399" s="132"/>
      <c r="T399" s="133"/>
    </row>
    <row r="400" spans="2:20" ht="12" customHeight="1">
      <c r="B400" s="128"/>
      <c r="C400" s="129"/>
      <c r="D400" s="132"/>
      <c r="E400" s="133"/>
      <c r="G400" s="128"/>
      <c r="H400" s="129"/>
      <c r="I400" s="132"/>
      <c r="J400" s="133"/>
      <c r="L400" s="128"/>
      <c r="M400" s="129"/>
      <c r="N400" s="132"/>
      <c r="O400" s="133"/>
      <c r="Q400" s="128"/>
      <c r="R400" s="129"/>
      <c r="S400" s="132"/>
      <c r="T400" s="133"/>
    </row>
    <row r="401" spans="2:20" ht="12" customHeight="1">
      <c r="B401" s="128"/>
      <c r="C401" s="129"/>
      <c r="D401" s="132"/>
      <c r="E401" s="133"/>
      <c r="G401" s="128"/>
      <c r="H401" s="129"/>
      <c r="I401" s="132"/>
      <c r="J401" s="133"/>
      <c r="L401" s="128"/>
      <c r="M401" s="129"/>
      <c r="N401" s="132"/>
      <c r="O401" s="133"/>
      <c r="Q401" s="128"/>
      <c r="R401" s="129"/>
      <c r="S401" s="132"/>
      <c r="T401" s="133"/>
    </row>
    <row r="402" spans="2:20" ht="12" customHeight="1">
      <c r="B402" s="130"/>
      <c r="C402" s="131"/>
      <c r="D402" s="132"/>
      <c r="E402" s="133"/>
      <c r="G402" s="130"/>
      <c r="H402" s="131"/>
      <c r="I402" s="132"/>
      <c r="J402" s="133"/>
      <c r="L402" s="130"/>
      <c r="M402" s="131"/>
      <c r="N402" s="132"/>
      <c r="O402" s="133"/>
      <c r="Q402" s="130"/>
      <c r="R402" s="131"/>
      <c r="S402" s="132"/>
      <c r="T402" s="133"/>
    </row>
    <row r="403" spans="2:20" ht="12" customHeight="1">
      <c r="B403" s="11" t="s">
        <v>361</v>
      </c>
      <c r="C403" s="15">
        <v>200</v>
      </c>
      <c r="D403" s="134"/>
      <c r="E403" s="135"/>
      <c r="G403" s="11" t="s">
        <v>361</v>
      </c>
      <c r="H403" s="15">
        <v>900</v>
      </c>
      <c r="I403" s="134"/>
      <c r="J403" s="135"/>
      <c r="L403" s="11" t="s">
        <v>361</v>
      </c>
      <c r="M403" s="15">
        <v>1500</v>
      </c>
      <c r="N403" s="134"/>
      <c r="O403" s="135"/>
      <c r="Q403" s="11" t="s">
        <v>361</v>
      </c>
      <c r="R403" s="15">
        <v>1800</v>
      </c>
      <c r="S403" s="134"/>
      <c r="T403" s="135"/>
    </row>
    <row r="404" spans="2:20" ht="12" customHeight="1">
      <c r="B404" s="122" t="s">
        <v>1102</v>
      </c>
      <c r="C404" s="123"/>
      <c r="D404" s="123"/>
      <c r="E404" s="124"/>
      <c r="G404" s="122" t="s">
        <v>1103</v>
      </c>
      <c r="H404" s="123"/>
      <c r="I404" s="123"/>
      <c r="J404" s="124"/>
      <c r="L404" s="122" t="s">
        <v>1104</v>
      </c>
      <c r="M404" s="123"/>
      <c r="N404" s="123"/>
      <c r="O404" s="124"/>
      <c r="Q404" s="122" t="s">
        <v>1105</v>
      </c>
      <c r="R404" s="123"/>
      <c r="S404" s="123"/>
      <c r="T404" s="124"/>
    </row>
    <row r="405" spans="2:20" ht="12" customHeight="1">
      <c r="B405" s="125"/>
      <c r="C405" s="126"/>
      <c r="D405" s="126"/>
      <c r="E405" s="127"/>
      <c r="G405" s="125"/>
      <c r="H405" s="126"/>
      <c r="I405" s="126"/>
      <c r="J405" s="127"/>
      <c r="L405" s="125"/>
      <c r="M405" s="126"/>
      <c r="N405" s="126"/>
      <c r="O405" s="127"/>
      <c r="Q405" s="125"/>
      <c r="R405" s="126"/>
      <c r="S405" s="126"/>
      <c r="T405" s="127"/>
    </row>
    <row r="406" spans="2:20" ht="12" customHeight="1">
      <c r="B406" s="125"/>
      <c r="C406" s="126"/>
      <c r="D406" s="126"/>
      <c r="E406" s="127"/>
      <c r="G406" s="125"/>
      <c r="H406" s="126"/>
      <c r="I406" s="126"/>
      <c r="J406" s="127"/>
      <c r="L406" s="125"/>
      <c r="M406" s="126"/>
      <c r="N406" s="126"/>
      <c r="O406" s="127"/>
      <c r="Q406" s="125"/>
      <c r="R406" s="126"/>
      <c r="S406" s="126"/>
      <c r="T406" s="127"/>
    </row>
    <row r="407" spans="2:20" ht="12" customHeight="1">
      <c r="B407" s="125"/>
      <c r="C407" s="126"/>
      <c r="D407" s="126"/>
      <c r="E407" s="127"/>
      <c r="G407" s="125"/>
      <c r="H407" s="126"/>
      <c r="I407" s="126"/>
      <c r="J407" s="127"/>
      <c r="L407" s="125"/>
      <c r="M407" s="126"/>
      <c r="N407" s="126"/>
      <c r="O407" s="127"/>
      <c r="Q407" s="125"/>
      <c r="R407" s="126"/>
      <c r="S407" s="126"/>
      <c r="T407" s="127"/>
    </row>
    <row r="408" spans="2:20" ht="12" customHeight="1">
      <c r="B408" s="125"/>
      <c r="C408" s="126"/>
      <c r="D408" s="126"/>
      <c r="E408" s="127"/>
      <c r="G408" s="125"/>
      <c r="H408" s="126"/>
      <c r="I408" s="126"/>
      <c r="J408" s="127"/>
      <c r="L408" s="125"/>
      <c r="M408" s="126"/>
      <c r="N408" s="126"/>
      <c r="O408" s="127"/>
      <c r="Q408" s="125"/>
      <c r="R408" s="126"/>
      <c r="S408" s="126"/>
      <c r="T408" s="127"/>
    </row>
    <row r="409" spans="2:20" ht="12" customHeight="1">
      <c r="B409" s="125"/>
      <c r="C409" s="126"/>
      <c r="D409" s="126"/>
      <c r="E409" s="127"/>
      <c r="G409" s="125"/>
      <c r="H409" s="126"/>
      <c r="I409" s="126"/>
      <c r="J409" s="127"/>
      <c r="L409" s="125"/>
      <c r="M409" s="126"/>
      <c r="N409" s="126"/>
      <c r="O409" s="127"/>
      <c r="Q409" s="125"/>
      <c r="R409" s="126"/>
      <c r="S409" s="126"/>
      <c r="T409" s="127"/>
    </row>
    <row r="410" spans="2:20" ht="12" customHeight="1">
      <c r="B410" s="125"/>
      <c r="C410" s="126"/>
      <c r="D410" s="126"/>
      <c r="E410" s="127"/>
      <c r="G410" s="125"/>
      <c r="H410" s="126"/>
      <c r="I410" s="126"/>
      <c r="J410" s="127"/>
      <c r="L410" s="125"/>
      <c r="M410" s="126"/>
      <c r="N410" s="126"/>
      <c r="O410" s="127"/>
      <c r="Q410" s="125"/>
      <c r="R410" s="126"/>
      <c r="S410" s="126"/>
      <c r="T410" s="127"/>
    </row>
    <row r="411" spans="2:20" ht="12" customHeight="1">
      <c r="B411" s="125"/>
      <c r="C411" s="126"/>
      <c r="D411" s="126"/>
      <c r="E411" s="127"/>
      <c r="G411" s="125"/>
      <c r="H411" s="126"/>
      <c r="I411" s="126"/>
      <c r="J411" s="127"/>
      <c r="L411" s="125"/>
      <c r="M411" s="126"/>
      <c r="N411" s="126"/>
      <c r="O411" s="127"/>
      <c r="Q411" s="125"/>
      <c r="R411" s="126"/>
      <c r="S411" s="126"/>
      <c r="T411" s="127"/>
    </row>
    <row r="412" spans="2:20" ht="12" customHeight="1">
      <c r="B412" s="125"/>
      <c r="C412" s="126"/>
      <c r="D412" s="126"/>
      <c r="E412" s="127"/>
      <c r="G412" s="125"/>
      <c r="H412" s="126"/>
      <c r="I412" s="126"/>
      <c r="J412" s="127"/>
      <c r="L412" s="125"/>
      <c r="M412" s="126"/>
      <c r="N412" s="126"/>
      <c r="O412" s="127"/>
      <c r="Q412" s="125"/>
      <c r="R412" s="126"/>
      <c r="S412" s="126"/>
      <c r="T412" s="127"/>
    </row>
    <row r="413" spans="2:20" ht="12" customHeight="1">
      <c r="B413" s="125"/>
      <c r="C413" s="126"/>
      <c r="D413" s="126"/>
      <c r="E413" s="127"/>
      <c r="G413" s="125"/>
      <c r="H413" s="126"/>
      <c r="I413" s="126"/>
      <c r="J413" s="127"/>
      <c r="L413" s="125"/>
      <c r="M413" s="126"/>
      <c r="N413" s="126"/>
      <c r="O413" s="127"/>
      <c r="Q413" s="125"/>
      <c r="R413" s="126"/>
      <c r="S413" s="126"/>
      <c r="T413" s="127"/>
    </row>
    <row r="414" spans="2:20" ht="12" customHeight="1">
      <c r="B414" s="125"/>
      <c r="C414" s="126"/>
      <c r="D414" s="126"/>
      <c r="E414" s="127"/>
      <c r="G414" s="125"/>
      <c r="H414" s="126"/>
      <c r="I414" s="126"/>
      <c r="J414" s="127"/>
      <c r="L414" s="125"/>
      <c r="M414" s="126"/>
      <c r="N414" s="126"/>
      <c r="O414" s="127"/>
      <c r="Q414" s="125"/>
      <c r="R414" s="126"/>
      <c r="S414" s="126"/>
      <c r="T414" s="127"/>
    </row>
    <row r="415" spans="2:20" ht="12" customHeight="1">
      <c r="B415" s="119" t="s">
        <v>407</v>
      </c>
      <c r="C415" s="120"/>
      <c r="D415" s="120"/>
      <c r="E415" s="121"/>
      <c r="G415" s="119" t="s">
        <v>1106</v>
      </c>
      <c r="H415" s="120"/>
      <c r="I415" s="120"/>
      <c r="J415" s="121"/>
      <c r="L415" s="119" t="s">
        <v>1107</v>
      </c>
      <c r="M415" s="120"/>
      <c r="N415" s="120"/>
      <c r="O415" s="121"/>
      <c r="Q415" s="119" t="s">
        <v>407</v>
      </c>
      <c r="R415" s="120"/>
      <c r="S415" s="120"/>
      <c r="T415" s="121"/>
    </row>
    <row r="418" spans="2:20" ht="12" customHeight="1">
      <c r="B418" s="22" t="s">
        <v>343</v>
      </c>
      <c r="C418" s="23" t="s">
        <v>175</v>
      </c>
      <c r="D418" s="29" t="s">
        <v>344</v>
      </c>
      <c r="E418" s="5" t="s">
        <v>7</v>
      </c>
      <c r="G418" s="22" t="s">
        <v>343</v>
      </c>
      <c r="H418" s="23" t="s">
        <v>228</v>
      </c>
      <c r="I418" s="29" t="s">
        <v>344</v>
      </c>
      <c r="J418" s="5" t="s">
        <v>7</v>
      </c>
      <c r="L418" s="22" t="s">
        <v>343</v>
      </c>
      <c r="M418" s="23" t="s">
        <v>238</v>
      </c>
      <c r="N418" s="29" t="s">
        <v>344</v>
      </c>
      <c r="O418" s="5" t="s">
        <v>7</v>
      </c>
      <c r="Q418" s="22" t="s">
        <v>343</v>
      </c>
      <c r="R418" s="23" t="s">
        <v>317</v>
      </c>
      <c r="S418" s="29" t="s">
        <v>344</v>
      </c>
      <c r="T418" s="5" t="s">
        <v>7</v>
      </c>
    </row>
    <row r="419" spans="2:20" ht="12" customHeight="1">
      <c r="B419" s="24" t="s">
        <v>345</v>
      </c>
      <c r="C419" s="21" t="str">
        <f>LOOKUP(E419,{0,150,300,450,600,750,900;"0","1","2","3","4","5","6"})</f>
        <v>0</v>
      </c>
      <c r="D419" s="33" t="s">
        <v>346</v>
      </c>
      <c r="E419" s="34">
        <v>0</v>
      </c>
      <c r="G419" s="24" t="s">
        <v>345</v>
      </c>
      <c r="H419" s="21" t="str">
        <f>LOOKUP(J419,{0,150,300,450,600,750,900;"0","1","2","3","4","5","6"})</f>
        <v>0</v>
      </c>
      <c r="I419" s="33" t="s">
        <v>346</v>
      </c>
      <c r="J419" s="34">
        <v>0</v>
      </c>
      <c r="L419" s="24" t="s">
        <v>345</v>
      </c>
      <c r="M419" s="21" t="str">
        <f>LOOKUP(O419,{0,150,300,450,600,750,900;"0","1","2","3","4","5","6"})</f>
        <v>1</v>
      </c>
      <c r="N419" s="33" t="s">
        <v>346</v>
      </c>
      <c r="O419" s="34">
        <v>150</v>
      </c>
      <c r="Q419" s="24" t="s">
        <v>345</v>
      </c>
      <c r="R419" s="21" t="str">
        <f>LOOKUP(T419,{0,150,300,450,600,750,900;"0","1","2","3","4","5","6"})</f>
        <v>0</v>
      </c>
      <c r="S419" s="33" t="s">
        <v>346</v>
      </c>
      <c r="T419" s="34">
        <v>0</v>
      </c>
    </row>
    <row r="420" spans="2:20" ht="12" customHeight="1">
      <c r="B420" s="24" t="s">
        <v>347</v>
      </c>
      <c r="C420" s="21" t="str">
        <f>LOOKUP(C421,{0,201,401,601,901,1201,1501;"黑色","绿色","蓝色","紫色","红色","橙色","金色"})</f>
        <v>黑色</v>
      </c>
      <c r="D420" s="33" t="s">
        <v>348</v>
      </c>
      <c r="E420" s="36">
        <v>1</v>
      </c>
      <c r="G420" s="24" t="s">
        <v>347</v>
      </c>
      <c r="H420" s="21" t="str">
        <f>LOOKUP(H421,{0,201,401,601,901,1201,1501;"黑色","绿色","蓝色","紫色","红色","橙色","金色"})</f>
        <v>绿色</v>
      </c>
      <c r="I420" s="33" t="s">
        <v>348</v>
      </c>
      <c r="J420" s="36">
        <v>1</v>
      </c>
      <c r="L420" s="24" t="s">
        <v>347</v>
      </c>
      <c r="M420" s="21" t="str">
        <f>LOOKUP(M421,{0,201,401,601,901,1201,1501;"黑色","绿色","蓝色","紫色","红色","橙色","金色"})</f>
        <v>绿色</v>
      </c>
      <c r="N420" s="33" t="s">
        <v>348</v>
      </c>
      <c r="O420" s="36">
        <v>1</v>
      </c>
      <c r="Q420" s="24" t="s">
        <v>347</v>
      </c>
      <c r="R420" s="21" t="str">
        <f>LOOKUP(R421,{0,201,401,601,901,1201,1501;"黑色","绿色","蓝色","紫色","红色","橙色","金色"})</f>
        <v>红色</v>
      </c>
      <c r="S420" s="33" t="s">
        <v>348</v>
      </c>
      <c r="T420" s="36">
        <v>1</v>
      </c>
    </row>
    <row r="421" spans="2:20" ht="12" customHeight="1">
      <c r="B421" s="24" t="s">
        <v>349</v>
      </c>
      <c r="C421" s="21">
        <f>C429+E419</f>
        <v>200</v>
      </c>
      <c r="D421" s="33" t="s">
        <v>350</v>
      </c>
      <c r="E421" s="36">
        <v>1</v>
      </c>
      <c r="G421" s="24" t="s">
        <v>349</v>
      </c>
      <c r="H421" s="21">
        <f>H429+J419</f>
        <v>300</v>
      </c>
      <c r="I421" s="33" t="s">
        <v>350</v>
      </c>
      <c r="J421" s="36">
        <v>1</v>
      </c>
      <c r="L421" s="24" t="s">
        <v>349</v>
      </c>
      <c r="M421" s="21">
        <f>M429+O419</f>
        <v>350</v>
      </c>
      <c r="N421" s="33" t="s">
        <v>350</v>
      </c>
      <c r="O421" s="36">
        <v>1</v>
      </c>
      <c r="Q421" s="24" t="s">
        <v>349</v>
      </c>
      <c r="R421" s="21">
        <f>R429+T419</f>
        <v>1200</v>
      </c>
      <c r="S421" s="33" t="s">
        <v>350</v>
      </c>
      <c r="T421" s="36">
        <v>1</v>
      </c>
    </row>
    <row r="422" spans="2:20" ht="12" customHeight="1">
      <c r="B422" s="26" t="s">
        <v>351</v>
      </c>
      <c r="C422" s="27">
        <f>C421*20</f>
        <v>4000</v>
      </c>
      <c r="D422" s="39" t="s">
        <v>352</v>
      </c>
      <c r="E422" s="40">
        <f>C421</f>
        <v>200</v>
      </c>
      <c r="G422" s="26" t="s">
        <v>351</v>
      </c>
      <c r="H422" s="27">
        <f>H421*20</f>
        <v>6000</v>
      </c>
      <c r="I422" s="39" t="s">
        <v>352</v>
      </c>
      <c r="J422" s="40">
        <f>H421</f>
        <v>300</v>
      </c>
      <c r="L422" s="26" t="s">
        <v>351</v>
      </c>
      <c r="M422" s="27">
        <f>M421*20</f>
        <v>7000</v>
      </c>
      <c r="N422" s="39" t="s">
        <v>352</v>
      </c>
      <c r="O422" s="40">
        <f>M421</f>
        <v>350</v>
      </c>
      <c r="Q422" s="26" t="s">
        <v>351</v>
      </c>
      <c r="R422" s="27">
        <f>R421*20</f>
        <v>24000</v>
      </c>
      <c r="S422" s="39" t="s">
        <v>352</v>
      </c>
      <c r="T422" s="40">
        <f>R421</f>
        <v>1200</v>
      </c>
    </row>
    <row r="423" spans="2:20" ht="12" customHeight="1">
      <c r="B423" s="128" t="s">
        <v>1108</v>
      </c>
      <c r="C423" s="129"/>
      <c r="D423" s="132" t="s">
        <v>1109</v>
      </c>
      <c r="E423" s="133"/>
      <c r="G423" s="128" t="s">
        <v>1110</v>
      </c>
      <c r="H423" s="129"/>
      <c r="I423" s="132" t="s">
        <v>1111</v>
      </c>
      <c r="J423" s="133"/>
      <c r="L423" s="128" t="s">
        <v>1112</v>
      </c>
      <c r="M423" s="129"/>
      <c r="N423" s="132" t="s">
        <v>1113</v>
      </c>
      <c r="O423" s="133"/>
      <c r="Q423" s="128" t="s">
        <v>1114</v>
      </c>
      <c r="R423" s="129"/>
      <c r="S423" s="132" t="s">
        <v>1115</v>
      </c>
      <c r="T423" s="133"/>
    </row>
    <row r="424" spans="2:20" ht="12" customHeight="1">
      <c r="B424" s="128"/>
      <c r="C424" s="129"/>
      <c r="D424" s="132"/>
      <c r="E424" s="133"/>
      <c r="G424" s="128"/>
      <c r="H424" s="129"/>
      <c r="I424" s="132"/>
      <c r="J424" s="133"/>
      <c r="L424" s="128"/>
      <c r="M424" s="129"/>
      <c r="N424" s="132"/>
      <c r="O424" s="133"/>
      <c r="Q424" s="128"/>
      <c r="R424" s="129"/>
      <c r="S424" s="132"/>
      <c r="T424" s="133"/>
    </row>
    <row r="425" spans="2:20" ht="12" customHeight="1">
      <c r="B425" s="128"/>
      <c r="C425" s="129"/>
      <c r="D425" s="132"/>
      <c r="E425" s="133"/>
      <c r="G425" s="128"/>
      <c r="H425" s="129"/>
      <c r="I425" s="132"/>
      <c r="J425" s="133"/>
      <c r="L425" s="128"/>
      <c r="M425" s="129"/>
      <c r="N425" s="132"/>
      <c r="O425" s="133"/>
      <c r="Q425" s="128"/>
      <c r="R425" s="129"/>
      <c r="S425" s="132"/>
      <c r="T425" s="133"/>
    </row>
    <row r="426" spans="2:20" ht="12" customHeight="1">
      <c r="B426" s="128"/>
      <c r="C426" s="129"/>
      <c r="D426" s="132"/>
      <c r="E426" s="133"/>
      <c r="G426" s="128"/>
      <c r="H426" s="129"/>
      <c r="I426" s="132"/>
      <c r="J426" s="133"/>
      <c r="L426" s="128"/>
      <c r="M426" s="129"/>
      <c r="N426" s="132"/>
      <c r="O426" s="133"/>
      <c r="Q426" s="128"/>
      <c r="R426" s="129"/>
      <c r="S426" s="132"/>
      <c r="T426" s="133"/>
    </row>
    <row r="427" spans="2:20" ht="12" customHeight="1">
      <c r="B427" s="128"/>
      <c r="C427" s="129"/>
      <c r="D427" s="132"/>
      <c r="E427" s="133"/>
      <c r="G427" s="128"/>
      <c r="H427" s="129"/>
      <c r="I427" s="132"/>
      <c r="J427" s="133"/>
      <c r="L427" s="128"/>
      <c r="M427" s="129"/>
      <c r="N427" s="132"/>
      <c r="O427" s="133"/>
      <c r="Q427" s="128"/>
      <c r="R427" s="129"/>
      <c r="S427" s="132"/>
      <c r="T427" s="133"/>
    </row>
    <row r="428" spans="2:20" ht="12" customHeight="1">
      <c r="B428" s="130"/>
      <c r="C428" s="131"/>
      <c r="D428" s="132"/>
      <c r="E428" s="133"/>
      <c r="G428" s="130"/>
      <c r="H428" s="131"/>
      <c r="I428" s="132"/>
      <c r="J428" s="133"/>
      <c r="L428" s="130"/>
      <c r="M428" s="131"/>
      <c r="N428" s="132"/>
      <c r="O428" s="133"/>
      <c r="Q428" s="130"/>
      <c r="R428" s="131"/>
      <c r="S428" s="132"/>
      <c r="T428" s="133"/>
    </row>
    <row r="429" spans="2:20" ht="12" customHeight="1">
      <c r="B429" s="26" t="s">
        <v>361</v>
      </c>
      <c r="C429" s="28">
        <v>200</v>
      </c>
      <c r="D429" s="134"/>
      <c r="E429" s="135"/>
      <c r="G429" s="26" t="s">
        <v>361</v>
      </c>
      <c r="H429" s="28">
        <v>300</v>
      </c>
      <c r="I429" s="134"/>
      <c r="J429" s="135"/>
      <c r="L429" s="26" t="s">
        <v>361</v>
      </c>
      <c r="M429" s="28">
        <v>200</v>
      </c>
      <c r="N429" s="134"/>
      <c r="O429" s="135"/>
      <c r="Q429" s="26" t="s">
        <v>361</v>
      </c>
      <c r="R429" s="28">
        <v>1200</v>
      </c>
      <c r="S429" s="134"/>
      <c r="T429" s="135"/>
    </row>
    <row r="430" spans="2:20" ht="12" customHeight="1">
      <c r="B430" s="122" t="s">
        <v>1116</v>
      </c>
      <c r="C430" s="123"/>
      <c r="D430" s="123"/>
      <c r="E430" s="124"/>
      <c r="G430" s="122" t="s">
        <v>1117</v>
      </c>
      <c r="H430" s="123"/>
      <c r="I430" s="123"/>
      <c r="J430" s="124"/>
      <c r="L430" s="122" t="s">
        <v>1118</v>
      </c>
      <c r="M430" s="123"/>
      <c r="N430" s="123"/>
      <c r="O430" s="124"/>
      <c r="Q430" s="122" t="s">
        <v>416</v>
      </c>
      <c r="R430" s="123"/>
      <c r="S430" s="123"/>
      <c r="T430" s="124"/>
    </row>
    <row r="431" spans="2:20" ht="12" customHeight="1">
      <c r="B431" s="125"/>
      <c r="C431" s="126"/>
      <c r="D431" s="126"/>
      <c r="E431" s="127"/>
      <c r="G431" s="125"/>
      <c r="H431" s="126"/>
      <c r="I431" s="126"/>
      <c r="J431" s="127"/>
      <c r="L431" s="125"/>
      <c r="M431" s="126"/>
      <c r="N431" s="126"/>
      <c r="O431" s="127"/>
      <c r="Q431" s="125"/>
      <c r="R431" s="126"/>
      <c r="S431" s="126"/>
      <c r="T431" s="127"/>
    </row>
    <row r="432" spans="2:20" ht="12" customHeight="1">
      <c r="B432" s="125"/>
      <c r="C432" s="126"/>
      <c r="D432" s="126"/>
      <c r="E432" s="127"/>
      <c r="G432" s="125"/>
      <c r="H432" s="126"/>
      <c r="I432" s="126"/>
      <c r="J432" s="127"/>
      <c r="L432" s="125"/>
      <c r="M432" s="126"/>
      <c r="N432" s="126"/>
      <c r="O432" s="127"/>
      <c r="Q432" s="125"/>
      <c r="R432" s="126"/>
      <c r="S432" s="126"/>
      <c r="T432" s="127"/>
    </row>
    <row r="433" spans="2:20" ht="12" customHeight="1">
      <c r="B433" s="125"/>
      <c r="C433" s="126"/>
      <c r="D433" s="126"/>
      <c r="E433" s="127"/>
      <c r="G433" s="125"/>
      <c r="H433" s="126"/>
      <c r="I433" s="126"/>
      <c r="J433" s="127"/>
      <c r="L433" s="125"/>
      <c r="M433" s="126"/>
      <c r="N433" s="126"/>
      <c r="O433" s="127"/>
      <c r="Q433" s="125"/>
      <c r="R433" s="126"/>
      <c r="S433" s="126"/>
      <c r="T433" s="127"/>
    </row>
    <row r="434" spans="2:20" ht="12" customHeight="1">
      <c r="B434" s="125"/>
      <c r="C434" s="126"/>
      <c r="D434" s="126"/>
      <c r="E434" s="127"/>
      <c r="G434" s="125"/>
      <c r="H434" s="126"/>
      <c r="I434" s="126"/>
      <c r="J434" s="127"/>
      <c r="L434" s="125"/>
      <c r="M434" s="126"/>
      <c r="N434" s="126"/>
      <c r="O434" s="127"/>
      <c r="Q434" s="125"/>
      <c r="R434" s="126"/>
      <c r="S434" s="126"/>
      <c r="T434" s="127"/>
    </row>
    <row r="435" spans="2:20" ht="12" customHeight="1">
      <c r="B435" s="125"/>
      <c r="C435" s="126"/>
      <c r="D435" s="126"/>
      <c r="E435" s="127"/>
      <c r="G435" s="125"/>
      <c r="H435" s="126"/>
      <c r="I435" s="126"/>
      <c r="J435" s="127"/>
      <c r="L435" s="125"/>
      <c r="M435" s="126"/>
      <c r="N435" s="126"/>
      <c r="O435" s="127"/>
      <c r="Q435" s="125"/>
      <c r="R435" s="126"/>
      <c r="S435" s="126"/>
      <c r="T435" s="127"/>
    </row>
    <row r="436" spans="2:20" ht="12" customHeight="1">
      <c r="B436" s="125"/>
      <c r="C436" s="126"/>
      <c r="D436" s="126"/>
      <c r="E436" s="127"/>
      <c r="G436" s="125"/>
      <c r="H436" s="126"/>
      <c r="I436" s="126"/>
      <c r="J436" s="127"/>
      <c r="L436" s="125"/>
      <c r="M436" s="126"/>
      <c r="N436" s="126"/>
      <c r="O436" s="127"/>
      <c r="Q436" s="125"/>
      <c r="R436" s="126"/>
      <c r="S436" s="126"/>
      <c r="T436" s="127"/>
    </row>
    <row r="437" spans="2:20" ht="12" customHeight="1">
      <c r="B437" s="125"/>
      <c r="C437" s="126"/>
      <c r="D437" s="126"/>
      <c r="E437" s="127"/>
      <c r="G437" s="125"/>
      <c r="H437" s="126"/>
      <c r="I437" s="126"/>
      <c r="J437" s="127"/>
      <c r="L437" s="125"/>
      <c r="M437" s="126"/>
      <c r="N437" s="126"/>
      <c r="O437" s="127"/>
      <c r="Q437" s="125"/>
      <c r="R437" s="126"/>
      <c r="S437" s="126"/>
      <c r="T437" s="127"/>
    </row>
    <row r="438" spans="2:20" ht="12" customHeight="1">
      <c r="B438" s="125"/>
      <c r="C438" s="126"/>
      <c r="D438" s="126"/>
      <c r="E438" s="127"/>
      <c r="G438" s="125"/>
      <c r="H438" s="126"/>
      <c r="I438" s="126"/>
      <c r="J438" s="127"/>
      <c r="L438" s="125"/>
      <c r="M438" s="126"/>
      <c r="N438" s="126"/>
      <c r="O438" s="127"/>
      <c r="Q438" s="125"/>
      <c r="R438" s="126"/>
      <c r="S438" s="126"/>
      <c r="T438" s="127"/>
    </row>
    <row r="439" spans="2:20" ht="12" customHeight="1">
      <c r="B439" s="125"/>
      <c r="C439" s="126"/>
      <c r="D439" s="126"/>
      <c r="E439" s="127"/>
      <c r="G439" s="125"/>
      <c r="H439" s="126"/>
      <c r="I439" s="126"/>
      <c r="J439" s="127"/>
      <c r="L439" s="125"/>
      <c r="M439" s="126"/>
      <c r="N439" s="126"/>
      <c r="O439" s="127"/>
      <c r="Q439" s="125"/>
      <c r="R439" s="126"/>
      <c r="S439" s="126"/>
      <c r="T439" s="127"/>
    </row>
    <row r="440" spans="2:20" ht="12" customHeight="1">
      <c r="B440" s="125"/>
      <c r="C440" s="126"/>
      <c r="D440" s="126"/>
      <c r="E440" s="127"/>
      <c r="G440" s="125"/>
      <c r="H440" s="126"/>
      <c r="I440" s="126"/>
      <c r="J440" s="127"/>
      <c r="L440" s="125"/>
      <c r="M440" s="126"/>
      <c r="N440" s="126"/>
      <c r="O440" s="127"/>
      <c r="Q440" s="125"/>
      <c r="R440" s="126"/>
      <c r="S440" s="126"/>
      <c r="T440" s="127"/>
    </row>
    <row r="441" spans="2:20" ht="12" customHeight="1">
      <c r="B441" s="119" t="s">
        <v>407</v>
      </c>
      <c r="C441" s="120"/>
      <c r="D441" s="120"/>
      <c r="E441" s="121"/>
      <c r="G441" s="119" t="s">
        <v>407</v>
      </c>
      <c r="H441" s="120"/>
      <c r="I441" s="120"/>
      <c r="J441" s="121"/>
      <c r="L441" s="119" t="s">
        <v>407</v>
      </c>
      <c r="M441" s="120"/>
      <c r="N441" s="120"/>
      <c r="O441" s="121"/>
      <c r="Q441" s="119" t="s">
        <v>407</v>
      </c>
      <c r="R441" s="120"/>
      <c r="S441" s="120"/>
      <c r="T441" s="121"/>
    </row>
    <row r="444" spans="2:20" ht="12" customHeight="1">
      <c r="B444" s="22" t="s">
        <v>343</v>
      </c>
      <c r="C444" s="23" t="s">
        <v>301</v>
      </c>
      <c r="D444" s="29" t="s">
        <v>344</v>
      </c>
      <c r="E444" s="48" t="s">
        <v>7</v>
      </c>
      <c r="G444" s="22" t="s">
        <v>343</v>
      </c>
      <c r="H444" s="23" t="s">
        <v>302</v>
      </c>
      <c r="I444" s="29" t="s">
        <v>344</v>
      </c>
      <c r="J444" s="48" t="s">
        <v>7</v>
      </c>
      <c r="L444" s="22" t="s">
        <v>343</v>
      </c>
      <c r="M444" s="23" t="s">
        <v>329</v>
      </c>
      <c r="N444" s="29" t="s">
        <v>344</v>
      </c>
      <c r="O444" s="5" t="s">
        <v>7</v>
      </c>
      <c r="Q444" s="22" t="s">
        <v>343</v>
      </c>
      <c r="R444" s="23" t="s">
        <v>330</v>
      </c>
      <c r="S444" s="29" t="s">
        <v>344</v>
      </c>
      <c r="T444" s="5" t="s">
        <v>7</v>
      </c>
    </row>
    <row r="445" spans="2:20" ht="12" customHeight="1">
      <c r="B445" s="24" t="s">
        <v>345</v>
      </c>
      <c r="C445" s="21" t="str">
        <f>LOOKUP(E445,{0,150,300,450,600,750,900;"0","1","2","3","4","5","6"})</f>
        <v>0</v>
      </c>
      <c r="D445" s="33" t="s">
        <v>346</v>
      </c>
      <c r="E445" s="34">
        <v>0</v>
      </c>
      <c r="G445" s="24" t="s">
        <v>345</v>
      </c>
      <c r="H445" s="21" t="str">
        <f>LOOKUP(J445,{0,150,300,450,600,750,900;"0","1","2","3","4","5","6"})</f>
        <v>0</v>
      </c>
      <c r="I445" s="33" t="s">
        <v>346</v>
      </c>
      <c r="J445" s="34">
        <v>0</v>
      </c>
      <c r="L445" s="24" t="s">
        <v>345</v>
      </c>
      <c r="M445" s="21" t="str">
        <f>LOOKUP(O445,{0,150,300,450,600,750,900;"0","1","2","3","4","5","6"})</f>
        <v>0</v>
      </c>
      <c r="N445" s="33" t="s">
        <v>346</v>
      </c>
      <c r="O445" s="34">
        <v>0</v>
      </c>
      <c r="Q445" s="24" t="s">
        <v>345</v>
      </c>
      <c r="R445" s="21" t="str">
        <f>LOOKUP(T445,{0,150,300,450,600,750,900;"0","1","2","3","4","5","6"})</f>
        <v>0</v>
      </c>
      <c r="S445" s="33" t="s">
        <v>346</v>
      </c>
      <c r="T445" s="34">
        <v>0</v>
      </c>
    </row>
    <row r="446" spans="2:20" ht="12" customHeight="1">
      <c r="B446" s="24" t="s">
        <v>347</v>
      </c>
      <c r="C446" s="21" t="str">
        <f>LOOKUP(C447,{0,201,401,601,901,1201,1501;"黑色","绿色","蓝色","紫色","红色","橙色","金色"})</f>
        <v>紫色</v>
      </c>
      <c r="D446" s="33" t="s">
        <v>348</v>
      </c>
      <c r="E446" s="36">
        <v>1</v>
      </c>
      <c r="G446" s="24" t="s">
        <v>347</v>
      </c>
      <c r="H446" s="21" t="str">
        <f>LOOKUP(H447,{0,201,401,601,901,1201,1501;"黑色","绿色","蓝色","紫色","红色","橙色","金色"})</f>
        <v>紫色</v>
      </c>
      <c r="I446" s="33" t="s">
        <v>348</v>
      </c>
      <c r="J446" s="36">
        <v>1</v>
      </c>
      <c r="L446" s="24" t="s">
        <v>347</v>
      </c>
      <c r="M446" s="37" t="str">
        <f>LOOKUP(M447,{0,201,401,601,901,1201,1501;"黑色","绿色","蓝色","紫色","红色","橙色","金色"})</f>
        <v>金色</v>
      </c>
      <c r="N446" s="33" t="s">
        <v>348</v>
      </c>
      <c r="O446" s="36">
        <v>0</v>
      </c>
      <c r="Q446" s="24" t="s">
        <v>347</v>
      </c>
      <c r="R446" s="37" t="str">
        <f>LOOKUP(R447,{0,201,401,601,901,1201,1501;"黑色","绿色","蓝色","紫色","红色","橙色","金色"})</f>
        <v>金色</v>
      </c>
      <c r="S446" s="33" t="s">
        <v>348</v>
      </c>
      <c r="T446" s="36">
        <v>0</v>
      </c>
    </row>
    <row r="447" spans="2:20" ht="12" customHeight="1">
      <c r="B447" s="24" t="s">
        <v>349</v>
      </c>
      <c r="C447" s="21">
        <f>C455+E445</f>
        <v>800</v>
      </c>
      <c r="D447" s="33" t="s">
        <v>350</v>
      </c>
      <c r="E447" s="36">
        <v>1</v>
      </c>
      <c r="G447" s="24" t="s">
        <v>349</v>
      </c>
      <c r="H447" s="21">
        <f>H455+J445</f>
        <v>800</v>
      </c>
      <c r="I447" s="33" t="s">
        <v>350</v>
      </c>
      <c r="J447" s="36">
        <v>1</v>
      </c>
      <c r="L447" s="24" t="s">
        <v>349</v>
      </c>
      <c r="M447" s="21">
        <f>M455+O445</f>
        <v>1800</v>
      </c>
      <c r="N447" s="33" t="s">
        <v>350</v>
      </c>
      <c r="O447" s="36">
        <v>2</v>
      </c>
      <c r="Q447" s="24" t="s">
        <v>349</v>
      </c>
      <c r="R447" s="21">
        <f>R455+T445</f>
        <v>1800</v>
      </c>
      <c r="S447" s="33" t="s">
        <v>350</v>
      </c>
      <c r="T447" s="36">
        <v>2</v>
      </c>
    </row>
    <row r="448" spans="2:20" ht="12" customHeight="1">
      <c r="B448" s="26" t="s">
        <v>351</v>
      </c>
      <c r="C448" s="27">
        <f>C447*20</f>
        <v>16000</v>
      </c>
      <c r="D448" s="39" t="s">
        <v>352</v>
      </c>
      <c r="E448" s="40">
        <f>C447</f>
        <v>800</v>
      </c>
      <c r="G448" s="26" t="s">
        <v>351</v>
      </c>
      <c r="H448" s="27">
        <f>H447*20</f>
        <v>16000</v>
      </c>
      <c r="I448" s="39" t="s">
        <v>352</v>
      </c>
      <c r="J448" s="40">
        <f>H447</f>
        <v>800</v>
      </c>
      <c r="L448" s="26" t="s">
        <v>351</v>
      </c>
      <c r="M448" s="27">
        <f>M447*20</f>
        <v>36000</v>
      </c>
      <c r="N448" s="39" t="s">
        <v>352</v>
      </c>
      <c r="O448" s="40">
        <f>M447</f>
        <v>1800</v>
      </c>
      <c r="Q448" s="26" t="s">
        <v>351</v>
      </c>
      <c r="R448" s="27">
        <f>R447*20</f>
        <v>36000</v>
      </c>
      <c r="S448" s="39" t="s">
        <v>352</v>
      </c>
      <c r="T448" s="40">
        <f>R447</f>
        <v>1800</v>
      </c>
    </row>
    <row r="449" spans="2:20" ht="12" customHeight="1">
      <c r="B449" s="128" t="s">
        <v>1119</v>
      </c>
      <c r="C449" s="129"/>
      <c r="D449" s="132" t="s">
        <v>1120</v>
      </c>
      <c r="E449" s="133"/>
      <c r="G449" s="128" t="s">
        <v>1121</v>
      </c>
      <c r="H449" s="129"/>
      <c r="I449" s="132" t="s">
        <v>1120</v>
      </c>
      <c r="J449" s="133"/>
      <c r="L449" s="128" t="s">
        <v>1122</v>
      </c>
      <c r="M449" s="129"/>
      <c r="N449" s="132" t="s">
        <v>1123</v>
      </c>
      <c r="O449" s="133"/>
      <c r="Q449" s="128" t="s">
        <v>1124</v>
      </c>
      <c r="R449" s="129"/>
      <c r="S449" s="132" t="s">
        <v>1125</v>
      </c>
      <c r="T449" s="133"/>
    </row>
    <row r="450" spans="2:20" ht="12" customHeight="1">
      <c r="B450" s="128"/>
      <c r="C450" s="129"/>
      <c r="D450" s="132"/>
      <c r="E450" s="133"/>
      <c r="G450" s="128"/>
      <c r="H450" s="129"/>
      <c r="I450" s="132"/>
      <c r="J450" s="133"/>
      <c r="L450" s="128"/>
      <c r="M450" s="129"/>
      <c r="N450" s="132"/>
      <c r="O450" s="133"/>
      <c r="Q450" s="128"/>
      <c r="R450" s="129"/>
      <c r="S450" s="132"/>
      <c r="T450" s="133"/>
    </row>
    <row r="451" spans="2:20" ht="12" customHeight="1">
      <c r="B451" s="128"/>
      <c r="C451" s="129"/>
      <c r="D451" s="132"/>
      <c r="E451" s="133"/>
      <c r="G451" s="128"/>
      <c r="H451" s="129"/>
      <c r="I451" s="132"/>
      <c r="J451" s="133"/>
      <c r="L451" s="128"/>
      <c r="M451" s="129"/>
      <c r="N451" s="132"/>
      <c r="O451" s="133"/>
      <c r="Q451" s="128"/>
      <c r="R451" s="129"/>
      <c r="S451" s="132"/>
      <c r="T451" s="133"/>
    </row>
    <row r="452" spans="2:20" ht="12" customHeight="1">
      <c r="B452" s="128"/>
      <c r="C452" s="129"/>
      <c r="D452" s="132"/>
      <c r="E452" s="133"/>
      <c r="G452" s="128"/>
      <c r="H452" s="129"/>
      <c r="I452" s="132"/>
      <c r="J452" s="133"/>
      <c r="L452" s="128"/>
      <c r="M452" s="129"/>
      <c r="N452" s="132"/>
      <c r="O452" s="133"/>
      <c r="Q452" s="128"/>
      <c r="R452" s="129"/>
      <c r="S452" s="132"/>
      <c r="T452" s="133"/>
    </row>
    <row r="453" spans="2:20" ht="12" customHeight="1">
      <c r="B453" s="128"/>
      <c r="C453" s="129"/>
      <c r="D453" s="132"/>
      <c r="E453" s="133"/>
      <c r="G453" s="128"/>
      <c r="H453" s="129"/>
      <c r="I453" s="132"/>
      <c r="J453" s="133"/>
      <c r="L453" s="128"/>
      <c r="M453" s="129"/>
      <c r="N453" s="132"/>
      <c r="O453" s="133"/>
      <c r="Q453" s="128"/>
      <c r="R453" s="129"/>
      <c r="S453" s="132"/>
      <c r="T453" s="133"/>
    </row>
    <row r="454" spans="2:20" ht="12" customHeight="1">
      <c r="B454" s="130"/>
      <c r="C454" s="131"/>
      <c r="D454" s="132"/>
      <c r="E454" s="133"/>
      <c r="G454" s="130"/>
      <c r="H454" s="131"/>
      <c r="I454" s="132"/>
      <c r="J454" s="133"/>
      <c r="L454" s="130"/>
      <c r="M454" s="131"/>
      <c r="N454" s="132"/>
      <c r="O454" s="133"/>
      <c r="Q454" s="130"/>
      <c r="R454" s="131"/>
      <c r="S454" s="132"/>
      <c r="T454" s="133"/>
    </row>
    <row r="455" spans="2:20" ht="12" customHeight="1">
      <c r="B455" s="26" t="s">
        <v>361</v>
      </c>
      <c r="C455" s="28">
        <v>800</v>
      </c>
      <c r="D455" s="134"/>
      <c r="E455" s="135"/>
      <c r="G455" s="26" t="s">
        <v>361</v>
      </c>
      <c r="H455" s="28">
        <v>800</v>
      </c>
      <c r="I455" s="134"/>
      <c r="J455" s="135"/>
      <c r="L455" s="26" t="s">
        <v>361</v>
      </c>
      <c r="M455" s="28">
        <v>1800</v>
      </c>
      <c r="N455" s="134"/>
      <c r="O455" s="135"/>
      <c r="Q455" s="26" t="s">
        <v>361</v>
      </c>
      <c r="R455" s="28">
        <v>1800</v>
      </c>
      <c r="S455" s="134"/>
      <c r="T455" s="135"/>
    </row>
    <row r="456" spans="2:20" ht="12" customHeight="1">
      <c r="B456" s="122" t="s">
        <v>1126</v>
      </c>
      <c r="C456" s="123"/>
      <c r="D456" s="123"/>
      <c r="E456" s="124"/>
      <c r="G456" s="122" t="s">
        <v>1127</v>
      </c>
      <c r="H456" s="123"/>
      <c r="I456" s="123"/>
      <c r="J456" s="124"/>
      <c r="L456" s="122" t="s">
        <v>1128</v>
      </c>
      <c r="M456" s="123"/>
      <c r="N456" s="123"/>
      <c r="O456" s="124"/>
      <c r="Q456" s="122" t="s">
        <v>1129</v>
      </c>
      <c r="R456" s="123"/>
      <c r="S456" s="123"/>
      <c r="T456" s="124"/>
    </row>
    <row r="457" spans="2:20" ht="12" customHeight="1">
      <c r="B457" s="125"/>
      <c r="C457" s="126"/>
      <c r="D457" s="126"/>
      <c r="E457" s="127"/>
      <c r="G457" s="125"/>
      <c r="H457" s="126"/>
      <c r="I457" s="126"/>
      <c r="J457" s="127"/>
      <c r="L457" s="125"/>
      <c r="M457" s="126"/>
      <c r="N457" s="126"/>
      <c r="O457" s="127"/>
      <c r="Q457" s="125"/>
      <c r="R457" s="126"/>
      <c r="S457" s="126"/>
      <c r="T457" s="127"/>
    </row>
    <row r="458" spans="2:20" ht="12" customHeight="1">
      <c r="B458" s="125"/>
      <c r="C458" s="126"/>
      <c r="D458" s="126"/>
      <c r="E458" s="127"/>
      <c r="G458" s="125"/>
      <c r="H458" s="126"/>
      <c r="I458" s="126"/>
      <c r="J458" s="127"/>
      <c r="L458" s="125"/>
      <c r="M458" s="126"/>
      <c r="N458" s="126"/>
      <c r="O458" s="127"/>
      <c r="Q458" s="125"/>
      <c r="R458" s="126"/>
      <c r="S458" s="126"/>
      <c r="T458" s="127"/>
    </row>
    <row r="459" spans="2:20" ht="12" customHeight="1">
      <c r="B459" s="125"/>
      <c r="C459" s="126"/>
      <c r="D459" s="126"/>
      <c r="E459" s="127"/>
      <c r="G459" s="125"/>
      <c r="H459" s="126"/>
      <c r="I459" s="126"/>
      <c r="J459" s="127"/>
      <c r="L459" s="125"/>
      <c r="M459" s="126"/>
      <c r="N459" s="126"/>
      <c r="O459" s="127"/>
      <c r="Q459" s="125"/>
      <c r="R459" s="126"/>
      <c r="S459" s="126"/>
      <c r="T459" s="127"/>
    </row>
    <row r="460" spans="2:20" ht="12" customHeight="1">
      <c r="B460" s="125"/>
      <c r="C460" s="126"/>
      <c r="D460" s="126"/>
      <c r="E460" s="127"/>
      <c r="G460" s="125"/>
      <c r="H460" s="126"/>
      <c r="I460" s="126"/>
      <c r="J460" s="127"/>
      <c r="L460" s="125"/>
      <c r="M460" s="126"/>
      <c r="N460" s="126"/>
      <c r="O460" s="127"/>
      <c r="Q460" s="125"/>
      <c r="R460" s="126"/>
      <c r="S460" s="126"/>
      <c r="T460" s="127"/>
    </row>
    <row r="461" spans="2:20" ht="12" customHeight="1">
      <c r="B461" s="125"/>
      <c r="C461" s="126"/>
      <c r="D461" s="126"/>
      <c r="E461" s="127"/>
      <c r="G461" s="125"/>
      <c r="H461" s="126"/>
      <c r="I461" s="126"/>
      <c r="J461" s="127"/>
      <c r="L461" s="125"/>
      <c r="M461" s="126"/>
      <c r="N461" s="126"/>
      <c r="O461" s="127"/>
      <c r="Q461" s="125"/>
      <c r="R461" s="126"/>
      <c r="S461" s="126"/>
      <c r="T461" s="127"/>
    </row>
    <row r="462" spans="2:20" ht="12" customHeight="1">
      <c r="B462" s="125"/>
      <c r="C462" s="126"/>
      <c r="D462" s="126"/>
      <c r="E462" s="127"/>
      <c r="G462" s="125"/>
      <c r="H462" s="126"/>
      <c r="I462" s="126"/>
      <c r="J462" s="127"/>
      <c r="L462" s="125"/>
      <c r="M462" s="126"/>
      <c r="N462" s="126"/>
      <c r="O462" s="127"/>
      <c r="Q462" s="125"/>
      <c r="R462" s="126"/>
      <c r="S462" s="126"/>
      <c r="T462" s="127"/>
    </row>
    <row r="463" spans="2:20" ht="12" customHeight="1">
      <c r="B463" s="125"/>
      <c r="C463" s="126"/>
      <c r="D463" s="126"/>
      <c r="E463" s="127"/>
      <c r="G463" s="125"/>
      <c r="H463" s="126"/>
      <c r="I463" s="126"/>
      <c r="J463" s="127"/>
      <c r="L463" s="125"/>
      <c r="M463" s="126"/>
      <c r="N463" s="126"/>
      <c r="O463" s="127"/>
      <c r="Q463" s="125"/>
      <c r="R463" s="126"/>
      <c r="S463" s="126"/>
      <c r="T463" s="127"/>
    </row>
    <row r="464" spans="2:20" ht="12" customHeight="1">
      <c r="B464" s="125"/>
      <c r="C464" s="126"/>
      <c r="D464" s="126"/>
      <c r="E464" s="127"/>
      <c r="G464" s="125"/>
      <c r="H464" s="126"/>
      <c r="I464" s="126"/>
      <c r="J464" s="127"/>
      <c r="L464" s="125"/>
      <c r="M464" s="126"/>
      <c r="N464" s="126"/>
      <c r="O464" s="127"/>
      <c r="Q464" s="125"/>
      <c r="R464" s="126"/>
      <c r="S464" s="126"/>
      <c r="T464" s="127"/>
    </row>
    <row r="465" spans="2:20" ht="12" customHeight="1">
      <c r="B465" s="125"/>
      <c r="C465" s="126"/>
      <c r="D465" s="126"/>
      <c r="E465" s="127"/>
      <c r="G465" s="125"/>
      <c r="H465" s="126"/>
      <c r="I465" s="126"/>
      <c r="J465" s="127"/>
      <c r="L465" s="125"/>
      <c r="M465" s="126"/>
      <c r="N465" s="126"/>
      <c r="O465" s="127"/>
      <c r="Q465" s="125"/>
      <c r="R465" s="126"/>
      <c r="S465" s="126"/>
      <c r="T465" s="127"/>
    </row>
    <row r="466" spans="2:20" ht="12" customHeight="1">
      <c r="B466" s="125"/>
      <c r="C466" s="126"/>
      <c r="D466" s="126"/>
      <c r="E466" s="127"/>
      <c r="G466" s="125"/>
      <c r="H466" s="126"/>
      <c r="I466" s="126"/>
      <c r="J466" s="127"/>
      <c r="L466" s="125"/>
      <c r="M466" s="126"/>
      <c r="N466" s="126"/>
      <c r="O466" s="127"/>
      <c r="Q466" s="125"/>
      <c r="R466" s="126"/>
      <c r="S466" s="126"/>
      <c r="T466" s="127"/>
    </row>
    <row r="467" spans="2:20" ht="12" customHeight="1">
      <c r="B467" s="119" t="s">
        <v>1130</v>
      </c>
      <c r="C467" s="120"/>
      <c r="D467" s="120"/>
      <c r="E467" s="121"/>
      <c r="G467" s="119" t="s">
        <v>1130</v>
      </c>
      <c r="H467" s="120"/>
      <c r="I467" s="120"/>
      <c r="J467" s="121"/>
      <c r="L467" s="119" t="s">
        <v>834</v>
      </c>
      <c r="M467" s="120"/>
      <c r="N467" s="120"/>
      <c r="O467" s="121"/>
      <c r="Q467" s="119" t="s">
        <v>834</v>
      </c>
      <c r="R467" s="120"/>
      <c r="S467" s="120"/>
      <c r="T467" s="121"/>
    </row>
    <row r="470" spans="2:20" ht="12" customHeight="1">
      <c r="B470" s="22" t="s">
        <v>343</v>
      </c>
      <c r="C470" s="23" t="s">
        <v>27</v>
      </c>
      <c r="D470" s="29" t="s">
        <v>344</v>
      </c>
      <c r="E470" s="5" t="s">
        <v>7</v>
      </c>
      <c r="G470" s="22" t="s">
        <v>343</v>
      </c>
      <c r="H470" s="23" t="s">
        <v>37</v>
      </c>
      <c r="I470" s="29" t="s">
        <v>344</v>
      </c>
      <c r="J470" s="5" t="s">
        <v>7</v>
      </c>
      <c r="L470" s="22" t="s">
        <v>343</v>
      </c>
      <c r="M470" s="23" t="s">
        <v>299</v>
      </c>
      <c r="N470" s="29" t="s">
        <v>344</v>
      </c>
      <c r="O470" s="5" t="s">
        <v>7</v>
      </c>
      <c r="Q470" s="22" t="s">
        <v>343</v>
      </c>
      <c r="R470" s="23" t="s">
        <v>95</v>
      </c>
      <c r="S470" s="29" t="s">
        <v>344</v>
      </c>
      <c r="T470" s="5" t="s">
        <v>7</v>
      </c>
    </row>
    <row r="471" spans="2:20" ht="12" customHeight="1">
      <c r="B471" s="24" t="s">
        <v>345</v>
      </c>
      <c r="C471" s="21" t="str">
        <f>LOOKUP(E471,{0,150,300,450,600,750,900;"0","1","2","3","4","5","6"})</f>
        <v>0</v>
      </c>
      <c r="D471" s="33" t="s">
        <v>346</v>
      </c>
      <c r="E471" s="34">
        <v>0</v>
      </c>
      <c r="G471" s="24" t="s">
        <v>345</v>
      </c>
      <c r="H471" s="21" t="str">
        <f>LOOKUP(J471,{0,150,300,450,600,750,900;"0","1","2","3","4","5","6"})</f>
        <v>0</v>
      </c>
      <c r="I471" s="33" t="s">
        <v>346</v>
      </c>
      <c r="J471" s="34">
        <v>0</v>
      </c>
      <c r="L471" s="24" t="s">
        <v>345</v>
      </c>
      <c r="M471" s="21" t="str">
        <f>LOOKUP(O471,{0,150,300,450,600,750,900;"0","1","2","3","4","5","6"})</f>
        <v>3</v>
      </c>
      <c r="N471" s="33" t="s">
        <v>346</v>
      </c>
      <c r="O471" s="34">
        <v>450</v>
      </c>
      <c r="Q471" s="24" t="s">
        <v>345</v>
      </c>
      <c r="R471" s="21" t="str">
        <f>LOOKUP(T471,{0,150,300,450,600,750,900;"0","1","2","3","4","5","6"})</f>
        <v>0</v>
      </c>
      <c r="S471" s="33" t="s">
        <v>346</v>
      </c>
      <c r="T471" s="34">
        <v>0</v>
      </c>
    </row>
    <row r="472" spans="2:20" ht="12" customHeight="1">
      <c r="B472" s="24" t="s">
        <v>347</v>
      </c>
      <c r="C472" s="21" t="str">
        <f>LOOKUP(C473,{0,201,401,601,901,1201,1501;"黑色","绿色","蓝色","紫色","红色","橙色","金色"})</f>
        <v>黑色</v>
      </c>
      <c r="D472" s="33" t="s">
        <v>348</v>
      </c>
      <c r="E472" s="36">
        <v>1</v>
      </c>
      <c r="G472" s="24" t="s">
        <v>347</v>
      </c>
      <c r="H472" s="21" t="str">
        <f>LOOKUP(H473,{0,201,401,601,901,1201,1501;"黑色","绿色","蓝色","紫色","红色","橙色","金色"})</f>
        <v>黑色</v>
      </c>
      <c r="I472" s="33" t="s">
        <v>348</v>
      </c>
      <c r="J472" s="36">
        <v>1</v>
      </c>
      <c r="L472" s="24" t="s">
        <v>347</v>
      </c>
      <c r="M472" s="21" t="str">
        <f>LOOKUP(M473,{0,201,401,601,901,1201,1501;"黑色","绿色","蓝色","紫色","红色","橙色","金色"})</f>
        <v>紫色</v>
      </c>
      <c r="N472" s="33" t="s">
        <v>348</v>
      </c>
      <c r="O472" s="36">
        <v>1</v>
      </c>
      <c r="Q472" s="24" t="s">
        <v>347</v>
      </c>
      <c r="R472" s="37" t="str">
        <f>LOOKUP(R473,{0,201,401,601,901,1201,1501;"黑色","绿色","蓝色","紫色","红色","橙色","金色"})</f>
        <v>黑色</v>
      </c>
      <c r="S472" s="33" t="s">
        <v>348</v>
      </c>
      <c r="T472" s="36">
        <v>1</v>
      </c>
    </row>
    <row r="473" spans="2:20" ht="12" customHeight="1">
      <c r="B473" s="24" t="s">
        <v>349</v>
      </c>
      <c r="C473" s="21">
        <f>C481+E471</f>
        <v>0</v>
      </c>
      <c r="D473" s="33" t="s">
        <v>350</v>
      </c>
      <c r="E473" s="36">
        <v>1</v>
      </c>
      <c r="G473" s="24" t="s">
        <v>349</v>
      </c>
      <c r="H473" s="21">
        <f>H481+J471</f>
        <v>0</v>
      </c>
      <c r="I473" s="33" t="s">
        <v>350</v>
      </c>
      <c r="J473" s="36">
        <v>1</v>
      </c>
      <c r="L473" s="24" t="s">
        <v>349</v>
      </c>
      <c r="M473" s="21">
        <f>M481+O471</f>
        <v>750</v>
      </c>
      <c r="N473" s="33" t="s">
        <v>350</v>
      </c>
      <c r="O473" s="36">
        <v>1</v>
      </c>
      <c r="Q473" s="24" t="s">
        <v>349</v>
      </c>
      <c r="R473" s="21">
        <f>R481+T471</f>
        <v>100</v>
      </c>
      <c r="S473" s="33" t="s">
        <v>350</v>
      </c>
      <c r="T473" s="36">
        <v>1</v>
      </c>
    </row>
    <row r="474" spans="2:20" ht="12" customHeight="1">
      <c r="B474" s="26" t="s">
        <v>351</v>
      </c>
      <c r="C474" s="27">
        <f>C473*20</f>
        <v>0</v>
      </c>
      <c r="D474" s="39" t="s">
        <v>352</v>
      </c>
      <c r="E474" s="40">
        <f>C473</f>
        <v>0</v>
      </c>
      <c r="G474" s="26" t="s">
        <v>351</v>
      </c>
      <c r="H474" s="27">
        <f>H473*20</f>
        <v>0</v>
      </c>
      <c r="I474" s="39" t="s">
        <v>352</v>
      </c>
      <c r="J474" s="40">
        <f>H473</f>
        <v>0</v>
      </c>
      <c r="L474" s="26" t="s">
        <v>351</v>
      </c>
      <c r="M474" s="27">
        <f>M473*20</f>
        <v>15000</v>
      </c>
      <c r="N474" s="39" t="s">
        <v>352</v>
      </c>
      <c r="O474" s="40">
        <f>M473</f>
        <v>750</v>
      </c>
      <c r="Q474" s="26" t="s">
        <v>351</v>
      </c>
      <c r="R474" s="27">
        <f>R473*20</f>
        <v>2000</v>
      </c>
      <c r="S474" s="39" t="s">
        <v>352</v>
      </c>
      <c r="T474" s="40">
        <f>R473</f>
        <v>100</v>
      </c>
    </row>
    <row r="475" spans="2:20" ht="12" customHeight="1">
      <c r="B475" s="128" t="s">
        <v>1131</v>
      </c>
      <c r="C475" s="129"/>
      <c r="D475" s="132" t="s">
        <v>1132</v>
      </c>
      <c r="E475" s="133"/>
      <c r="G475" s="128" t="s">
        <v>1133</v>
      </c>
      <c r="H475" s="129"/>
      <c r="I475" s="132" t="s">
        <v>1132</v>
      </c>
      <c r="J475" s="133"/>
      <c r="L475" s="128" t="s">
        <v>1134</v>
      </c>
      <c r="M475" s="129"/>
      <c r="N475" s="132" t="s">
        <v>1135</v>
      </c>
      <c r="O475" s="133"/>
      <c r="Q475" s="128" t="s">
        <v>1136</v>
      </c>
      <c r="R475" s="129"/>
      <c r="S475" s="132" t="s">
        <v>1137</v>
      </c>
      <c r="T475" s="133"/>
    </row>
    <row r="476" spans="2:20" ht="12" customHeight="1">
      <c r="B476" s="128"/>
      <c r="C476" s="129"/>
      <c r="D476" s="132"/>
      <c r="E476" s="133"/>
      <c r="G476" s="128"/>
      <c r="H476" s="129"/>
      <c r="I476" s="132"/>
      <c r="J476" s="133"/>
      <c r="L476" s="128"/>
      <c r="M476" s="129"/>
      <c r="N476" s="132"/>
      <c r="O476" s="133"/>
      <c r="Q476" s="128"/>
      <c r="R476" s="129"/>
      <c r="S476" s="132"/>
      <c r="T476" s="133"/>
    </row>
    <row r="477" spans="2:20" ht="12" customHeight="1">
      <c r="B477" s="128"/>
      <c r="C477" s="129"/>
      <c r="D477" s="132"/>
      <c r="E477" s="133"/>
      <c r="G477" s="128"/>
      <c r="H477" s="129"/>
      <c r="I477" s="132"/>
      <c r="J477" s="133"/>
      <c r="L477" s="128"/>
      <c r="M477" s="129"/>
      <c r="N477" s="132"/>
      <c r="O477" s="133"/>
      <c r="Q477" s="128"/>
      <c r="R477" s="129"/>
      <c r="S477" s="132"/>
      <c r="T477" s="133"/>
    </row>
    <row r="478" spans="2:20" ht="12" customHeight="1">
      <c r="B478" s="128"/>
      <c r="C478" s="129"/>
      <c r="D478" s="132"/>
      <c r="E478" s="133"/>
      <c r="G478" s="128"/>
      <c r="H478" s="129"/>
      <c r="I478" s="132"/>
      <c r="J478" s="133"/>
      <c r="L478" s="128"/>
      <c r="M478" s="129"/>
      <c r="N478" s="132"/>
      <c r="O478" s="133"/>
      <c r="Q478" s="128"/>
      <c r="R478" s="129"/>
      <c r="S478" s="132"/>
      <c r="T478" s="133"/>
    </row>
    <row r="479" spans="2:20" ht="12" customHeight="1">
      <c r="B479" s="128"/>
      <c r="C479" s="129"/>
      <c r="D479" s="132"/>
      <c r="E479" s="133"/>
      <c r="G479" s="128"/>
      <c r="H479" s="129"/>
      <c r="I479" s="132"/>
      <c r="J479" s="133"/>
      <c r="L479" s="128"/>
      <c r="M479" s="129"/>
      <c r="N479" s="132"/>
      <c r="O479" s="133"/>
      <c r="Q479" s="128"/>
      <c r="R479" s="129"/>
      <c r="S479" s="132"/>
      <c r="T479" s="133"/>
    </row>
    <row r="480" spans="2:20" ht="12" customHeight="1">
      <c r="B480" s="130"/>
      <c r="C480" s="131"/>
      <c r="D480" s="132"/>
      <c r="E480" s="133"/>
      <c r="G480" s="130"/>
      <c r="H480" s="131"/>
      <c r="I480" s="132"/>
      <c r="J480" s="133"/>
      <c r="L480" s="130"/>
      <c r="M480" s="131"/>
      <c r="N480" s="132"/>
      <c r="O480" s="133"/>
      <c r="Q480" s="130"/>
      <c r="R480" s="131"/>
      <c r="S480" s="132"/>
      <c r="T480" s="133"/>
    </row>
    <row r="481" spans="2:20" ht="12" customHeight="1">
      <c r="B481" s="26" t="s">
        <v>361</v>
      </c>
      <c r="C481" s="28">
        <v>0</v>
      </c>
      <c r="D481" s="134"/>
      <c r="E481" s="135"/>
      <c r="G481" s="26" t="s">
        <v>361</v>
      </c>
      <c r="H481" s="28">
        <v>0</v>
      </c>
      <c r="I481" s="134"/>
      <c r="J481" s="135"/>
      <c r="L481" s="26" t="s">
        <v>361</v>
      </c>
      <c r="M481" s="28">
        <v>300</v>
      </c>
      <c r="N481" s="134"/>
      <c r="O481" s="135"/>
      <c r="Q481" s="26" t="s">
        <v>361</v>
      </c>
      <c r="R481" s="28">
        <v>100</v>
      </c>
      <c r="S481" s="134"/>
      <c r="T481" s="135"/>
    </row>
    <row r="482" spans="2:20" ht="12" customHeight="1">
      <c r="B482" s="122" t="s">
        <v>1138</v>
      </c>
      <c r="C482" s="123"/>
      <c r="D482" s="123"/>
      <c r="E482" s="124"/>
      <c r="G482" s="122" t="s">
        <v>1139</v>
      </c>
      <c r="H482" s="123"/>
      <c r="I482" s="123"/>
      <c r="J482" s="124"/>
      <c r="L482" s="122" t="s">
        <v>1140</v>
      </c>
      <c r="M482" s="123"/>
      <c r="N482" s="123"/>
      <c r="O482" s="124"/>
      <c r="Q482" s="122" t="s">
        <v>1141</v>
      </c>
      <c r="R482" s="123"/>
      <c r="S482" s="123"/>
      <c r="T482" s="124"/>
    </row>
    <row r="483" spans="2:20" ht="12" customHeight="1">
      <c r="B483" s="125"/>
      <c r="C483" s="126"/>
      <c r="D483" s="126"/>
      <c r="E483" s="127"/>
      <c r="G483" s="125"/>
      <c r="H483" s="126"/>
      <c r="I483" s="126"/>
      <c r="J483" s="127"/>
      <c r="L483" s="125"/>
      <c r="M483" s="126"/>
      <c r="N483" s="126"/>
      <c r="O483" s="127"/>
      <c r="Q483" s="125"/>
      <c r="R483" s="126"/>
      <c r="S483" s="126"/>
      <c r="T483" s="127"/>
    </row>
    <row r="484" spans="2:20" ht="12" customHeight="1">
      <c r="B484" s="125"/>
      <c r="C484" s="126"/>
      <c r="D484" s="126"/>
      <c r="E484" s="127"/>
      <c r="G484" s="125"/>
      <c r="H484" s="126"/>
      <c r="I484" s="126"/>
      <c r="J484" s="127"/>
      <c r="L484" s="125"/>
      <c r="M484" s="126"/>
      <c r="N484" s="126"/>
      <c r="O484" s="127"/>
      <c r="Q484" s="125"/>
      <c r="R484" s="126"/>
      <c r="S484" s="126"/>
      <c r="T484" s="127"/>
    </row>
    <row r="485" spans="2:20" ht="12" customHeight="1">
      <c r="B485" s="125"/>
      <c r="C485" s="126"/>
      <c r="D485" s="126"/>
      <c r="E485" s="127"/>
      <c r="G485" s="125"/>
      <c r="H485" s="126"/>
      <c r="I485" s="126"/>
      <c r="J485" s="127"/>
      <c r="L485" s="125"/>
      <c r="M485" s="126"/>
      <c r="N485" s="126"/>
      <c r="O485" s="127"/>
      <c r="Q485" s="125"/>
      <c r="R485" s="126"/>
      <c r="S485" s="126"/>
      <c r="T485" s="127"/>
    </row>
    <row r="486" spans="2:20" ht="12" customHeight="1">
      <c r="B486" s="125"/>
      <c r="C486" s="126"/>
      <c r="D486" s="126"/>
      <c r="E486" s="127"/>
      <c r="G486" s="125"/>
      <c r="H486" s="126"/>
      <c r="I486" s="126"/>
      <c r="J486" s="127"/>
      <c r="L486" s="125"/>
      <c r="M486" s="126"/>
      <c r="N486" s="126"/>
      <c r="O486" s="127"/>
      <c r="Q486" s="125"/>
      <c r="R486" s="126"/>
      <c r="S486" s="126"/>
      <c r="T486" s="127"/>
    </row>
    <row r="487" spans="2:20" ht="12" customHeight="1">
      <c r="B487" s="125"/>
      <c r="C487" s="126"/>
      <c r="D487" s="126"/>
      <c r="E487" s="127"/>
      <c r="G487" s="125"/>
      <c r="H487" s="126"/>
      <c r="I487" s="126"/>
      <c r="J487" s="127"/>
      <c r="L487" s="125"/>
      <c r="M487" s="126"/>
      <c r="N487" s="126"/>
      <c r="O487" s="127"/>
      <c r="Q487" s="125"/>
      <c r="R487" s="126"/>
      <c r="S487" s="126"/>
      <c r="T487" s="127"/>
    </row>
    <row r="488" spans="2:20" ht="12" customHeight="1">
      <c r="B488" s="125"/>
      <c r="C488" s="126"/>
      <c r="D488" s="126"/>
      <c r="E488" s="127"/>
      <c r="G488" s="125"/>
      <c r="H488" s="126"/>
      <c r="I488" s="126"/>
      <c r="J488" s="127"/>
      <c r="L488" s="125"/>
      <c r="M488" s="126"/>
      <c r="N488" s="126"/>
      <c r="O488" s="127"/>
      <c r="Q488" s="125"/>
      <c r="R488" s="126"/>
      <c r="S488" s="126"/>
      <c r="T488" s="127"/>
    </row>
    <row r="489" spans="2:20" ht="12" customHeight="1">
      <c r="B489" s="125"/>
      <c r="C489" s="126"/>
      <c r="D489" s="126"/>
      <c r="E489" s="127"/>
      <c r="G489" s="125"/>
      <c r="H489" s="126"/>
      <c r="I489" s="126"/>
      <c r="J489" s="127"/>
      <c r="L489" s="125"/>
      <c r="M489" s="126"/>
      <c r="N489" s="126"/>
      <c r="O489" s="127"/>
      <c r="Q489" s="125"/>
      <c r="R489" s="126"/>
      <c r="S489" s="126"/>
      <c r="T489" s="127"/>
    </row>
    <row r="490" spans="2:20" ht="12" customHeight="1">
      <c r="B490" s="125"/>
      <c r="C490" s="126"/>
      <c r="D490" s="126"/>
      <c r="E490" s="127"/>
      <c r="G490" s="125"/>
      <c r="H490" s="126"/>
      <c r="I490" s="126"/>
      <c r="J490" s="127"/>
      <c r="L490" s="125"/>
      <c r="M490" s="126"/>
      <c r="N490" s="126"/>
      <c r="O490" s="127"/>
      <c r="Q490" s="125"/>
      <c r="R490" s="126"/>
      <c r="S490" s="126"/>
      <c r="T490" s="127"/>
    </row>
    <row r="491" spans="2:20" ht="12" customHeight="1">
      <c r="B491" s="125"/>
      <c r="C491" s="126"/>
      <c r="D491" s="126"/>
      <c r="E491" s="127"/>
      <c r="G491" s="125"/>
      <c r="H491" s="126"/>
      <c r="I491" s="126"/>
      <c r="J491" s="127"/>
      <c r="L491" s="125"/>
      <c r="M491" s="126"/>
      <c r="N491" s="126"/>
      <c r="O491" s="127"/>
      <c r="Q491" s="125"/>
      <c r="R491" s="126"/>
      <c r="S491" s="126"/>
      <c r="T491" s="127"/>
    </row>
    <row r="492" spans="2:20" ht="12" customHeight="1">
      <c r="B492" s="125"/>
      <c r="C492" s="126"/>
      <c r="D492" s="126"/>
      <c r="E492" s="127"/>
      <c r="G492" s="125"/>
      <c r="H492" s="126"/>
      <c r="I492" s="126"/>
      <c r="J492" s="127"/>
      <c r="L492" s="125"/>
      <c r="M492" s="126"/>
      <c r="N492" s="126"/>
      <c r="O492" s="127"/>
      <c r="Q492" s="125"/>
      <c r="R492" s="126"/>
      <c r="S492" s="126"/>
      <c r="T492" s="127"/>
    </row>
    <row r="493" spans="2:20" ht="12" customHeight="1">
      <c r="B493" s="119" t="s">
        <v>580</v>
      </c>
      <c r="C493" s="120"/>
      <c r="D493" s="120"/>
      <c r="E493" s="121"/>
      <c r="G493" s="119" t="s">
        <v>580</v>
      </c>
      <c r="H493" s="120"/>
      <c r="I493" s="120"/>
      <c r="J493" s="121"/>
      <c r="L493" s="119" t="s">
        <v>580</v>
      </c>
      <c r="M493" s="120"/>
      <c r="N493" s="120"/>
      <c r="O493" s="121"/>
      <c r="Q493" s="119" t="s">
        <v>1142</v>
      </c>
      <c r="R493" s="120"/>
      <c r="S493" s="120"/>
      <c r="T493" s="121"/>
    </row>
    <row r="496" spans="2:20" ht="12" customHeight="1">
      <c r="B496" s="22" t="s">
        <v>343</v>
      </c>
      <c r="C496" s="31" t="s">
        <v>47</v>
      </c>
      <c r="D496" s="29" t="s">
        <v>344</v>
      </c>
      <c r="E496" s="5" t="s">
        <v>7</v>
      </c>
      <c r="G496" s="22" t="s">
        <v>343</v>
      </c>
      <c r="H496" s="23" t="s">
        <v>287</v>
      </c>
      <c r="I496" s="29" t="s">
        <v>344</v>
      </c>
      <c r="J496" s="5" t="s">
        <v>7</v>
      </c>
      <c r="L496" s="22" t="s">
        <v>343</v>
      </c>
      <c r="M496" s="23" t="s">
        <v>318</v>
      </c>
      <c r="N496" s="29" t="s">
        <v>344</v>
      </c>
      <c r="O496" s="5" t="s">
        <v>7</v>
      </c>
      <c r="Q496" s="22" t="s">
        <v>343</v>
      </c>
      <c r="R496" s="23" t="s">
        <v>334</v>
      </c>
      <c r="S496" s="29" t="s">
        <v>344</v>
      </c>
      <c r="T496" s="5" t="s">
        <v>7</v>
      </c>
    </row>
    <row r="497" spans="2:20" ht="12" customHeight="1">
      <c r="B497" s="24" t="s">
        <v>345</v>
      </c>
      <c r="C497" s="21" t="str">
        <f>LOOKUP(E497,{0,150,300,450,600,750,900;"0","1","2","3","4","5","6"})</f>
        <v>0</v>
      </c>
      <c r="D497" s="33" t="s">
        <v>346</v>
      </c>
      <c r="E497" s="35">
        <v>0</v>
      </c>
      <c r="G497" s="24" t="s">
        <v>345</v>
      </c>
      <c r="H497" s="21" t="str">
        <f>LOOKUP(J497,{0,150,300,450,600,750,900;"0","1","2","3","4","5","6"})</f>
        <v>0</v>
      </c>
      <c r="I497" s="33" t="s">
        <v>346</v>
      </c>
      <c r="J497" s="34">
        <v>0</v>
      </c>
      <c r="L497" s="24" t="s">
        <v>345</v>
      </c>
      <c r="M497" s="21" t="str">
        <f>LOOKUP(O497,{0,150,300,450,600,750,900;"0","1","2","3","4","5","6"})</f>
        <v>0</v>
      </c>
      <c r="N497" s="33" t="s">
        <v>346</v>
      </c>
      <c r="O497" s="34">
        <v>0</v>
      </c>
      <c r="Q497" s="24" t="s">
        <v>345</v>
      </c>
      <c r="R497" s="21" t="str">
        <f>LOOKUP(T497,{0,150,300,450,600,750,900;"0","1","2","3","4","5","6"})</f>
        <v>0</v>
      </c>
      <c r="S497" s="33" t="s">
        <v>346</v>
      </c>
      <c r="T497" s="34">
        <v>0</v>
      </c>
    </row>
    <row r="498" spans="2:20" ht="12" customHeight="1">
      <c r="B498" s="24" t="s">
        <v>347</v>
      </c>
      <c r="C498" s="37" t="str">
        <f>LOOKUP(C499,{0,201,401,601,901,1201,1501;"黑色","绿色","蓝色","紫色","红色","橙色","金色"})</f>
        <v>黑色</v>
      </c>
      <c r="D498" s="33" t="s">
        <v>348</v>
      </c>
      <c r="E498" s="38">
        <v>10</v>
      </c>
      <c r="G498" s="24" t="s">
        <v>347</v>
      </c>
      <c r="H498" s="37" t="str">
        <f>LOOKUP(H499,{0,201,401,601,901,1201,1501;"黑色","绿色","蓝色","紫色","红色","橙色","金色"})</f>
        <v>蓝色</v>
      </c>
      <c r="I498" s="33" t="s">
        <v>348</v>
      </c>
      <c r="J498" s="36">
        <v>5</v>
      </c>
      <c r="L498" s="24" t="s">
        <v>347</v>
      </c>
      <c r="M498" s="37" t="str">
        <f>LOOKUP(M499,{0,201,401,601,901,1201,1501;"黑色","绿色","蓝色","紫色","红色","橙色","金色"})</f>
        <v>红色</v>
      </c>
      <c r="N498" s="33" t="s">
        <v>348</v>
      </c>
      <c r="O498" s="36">
        <v>10</v>
      </c>
      <c r="Q498" s="24" t="s">
        <v>347</v>
      </c>
      <c r="R498" s="37" t="str">
        <f>LOOKUP(R499,{0,201,401,601,901,1201,1501;"黑色","绿色","蓝色","紫色","红色","橙色","金色"})</f>
        <v>金色</v>
      </c>
      <c r="S498" s="33" t="s">
        <v>348</v>
      </c>
      <c r="T498" s="36">
        <v>1</v>
      </c>
    </row>
    <row r="499" spans="2:20" ht="12" customHeight="1">
      <c r="B499" s="24" t="s">
        <v>349</v>
      </c>
      <c r="C499" s="21">
        <f>C507+E497</f>
        <v>0</v>
      </c>
      <c r="D499" s="33" t="s">
        <v>350</v>
      </c>
      <c r="E499" s="38">
        <v>1</v>
      </c>
      <c r="G499" s="24" t="s">
        <v>349</v>
      </c>
      <c r="H499" s="21">
        <f>H507+J497</f>
        <v>600</v>
      </c>
      <c r="I499" s="33" t="s">
        <v>350</v>
      </c>
      <c r="J499" s="36">
        <v>5</v>
      </c>
      <c r="L499" s="24" t="s">
        <v>349</v>
      </c>
      <c r="M499" s="21">
        <f>M507+O497</f>
        <v>1200</v>
      </c>
      <c r="N499" s="33" t="s">
        <v>350</v>
      </c>
      <c r="O499" s="36">
        <v>10</v>
      </c>
      <c r="Q499" s="24" t="s">
        <v>349</v>
      </c>
      <c r="R499" s="21">
        <f>R507+T497</f>
        <v>3000</v>
      </c>
      <c r="S499" s="33" t="s">
        <v>350</v>
      </c>
      <c r="T499" s="36">
        <v>1</v>
      </c>
    </row>
    <row r="500" spans="2:20" ht="12" customHeight="1">
      <c r="B500" s="26" t="s">
        <v>351</v>
      </c>
      <c r="C500" s="27">
        <f>C499*20</f>
        <v>0</v>
      </c>
      <c r="D500" s="39" t="s">
        <v>352</v>
      </c>
      <c r="E500" s="40">
        <f>C499</f>
        <v>0</v>
      </c>
      <c r="G500" s="26" t="s">
        <v>351</v>
      </c>
      <c r="H500" s="27">
        <f>H499*20</f>
        <v>12000</v>
      </c>
      <c r="I500" s="39" t="s">
        <v>352</v>
      </c>
      <c r="J500" s="40">
        <f>H499</f>
        <v>600</v>
      </c>
      <c r="L500" s="26" t="s">
        <v>351</v>
      </c>
      <c r="M500" s="27">
        <f>M499*20</f>
        <v>24000</v>
      </c>
      <c r="N500" s="39" t="s">
        <v>352</v>
      </c>
      <c r="O500" s="40">
        <f>M499</f>
        <v>1200</v>
      </c>
      <c r="Q500" s="26" t="s">
        <v>351</v>
      </c>
      <c r="R500" s="27">
        <f>R499*20</f>
        <v>60000</v>
      </c>
      <c r="S500" s="39" t="s">
        <v>352</v>
      </c>
      <c r="T500" s="40">
        <f>R499</f>
        <v>3000</v>
      </c>
    </row>
    <row r="501" spans="2:20" ht="12" customHeight="1">
      <c r="B501" s="128" t="s">
        <v>1143</v>
      </c>
      <c r="C501" s="129"/>
      <c r="D501" s="128" t="s">
        <v>1144</v>
      </c>
      <c r="E501" s="129"/>
      <c r="G501" s="128" t="s">
        <v>1145</v>
      </c>
      <c r="H501" s="129"/>
      <c r="I501" s="132" t="s">
        <v>1146</v>
      </c>
      <c r="J501" s="133"/>
      <c r="L501" s="128" t="s">
        <v>1147</v>
      </c>
      <c r="M501" s="129"/>
      <c r="N501" s="132" t="s">
        <v>1148</v>
      </c>
      <c r="O501" s="133"/>
      <c r="Q501" s="128" t="s">
        <v>1149</v>
      </c>
      <c r="R501" s="129"/>
      <c r="S501" s="132" t="s">
        <v>1150</v>
      </c>
      <c r="T501" s="133"/>
    </row>
    <row r="502" spans="2:20" ht="12" customHeight="1">
      <c r="B502" s="128"/>
      <c r="C502" s="129"/>
      <c r="D502" s="128"/>
      <c r="E502" s="129"/>
      <c r="G502" s="128"/>
      <c r="H502" s="129"/>
      <c r="I502" s="132"/>
      <c r="J502" s="133"/>
      <c r="L502" s="128"/>
      <c r="M502" s="129"/>
      <c r="N502" s="132"/>
      <c r="O502" s="133"/>
      <c r="Q502" s="128"/>
      <c r="R502" s="129"/>
      <c r="S502" s="132"/>
      <c r="T502" s="133"/>
    </row>
    <row r="503" spans="2:20" ht="12" customHeight="1">
      <c r="B503" s="128"/>
      <c r="C503" s="129"/>
      <c r="D503" s="128"/>
      <c r="E503" s="129"/>
      <c r="G503" s="128"/>
      <c r="H503" s="129"/>
      <c r="I503" s="132"/>
      <c r="J503" s="133"/>
      <c r="L503" s="128"/>
      <c r="M503" s="129"/>
      <c r="N503" s="132"/>
      <c r="O503" s="133"/>
      <c r="Q503" s="128"/>
      <c r="R503" s="129"/>
      <c r="S503" s="132"/>
      <c r="T503" s="133"/>
    </row>
    <row r="504" spans="2:20" ht="12" customHeight="1">
      <c r="B504" s="128"/>
      <c r="C504" s="129"/>
      <c r="D504" s="128"/>
      <c r="E504" s="129"/>
      <c r="G504" s="128"/>
      <c r="H504" s="129"/>
      <c r="I504" s="132"/>
      <c r="J504" s="133"/>
      <c r="L504" s="128"/>
      <c r="M504" s="129"/>
      <c r="N504" s="132"/>
      <c r="O504" s="133"/>
      <c r="Q504" s="128"/>
      <c r="R504" s="129"/>
      <c r="S504" s="132"/>
      <c r="T504" s="133"/>
    </row>
    <row r="505" spans="2:20" ht="12" customHeight="1">
      <c r="B505" s="128"/>
      <c r="C505" s="129"/>
      <c r="D505" s="128"/>
      <c r="E505" s="129"/>
      <c r="G505" s="128"/>
      <c r="H505" s="129"/>
      <c r="I505" s="132"/>
      <c r="J505" s="133"/>
      <c r="L505" s="128"/>
      <c r="M505" s="129"/>
      <c r="N505" s="132"/>
      <c r="O505" s="133"/>
      <c r="Q505" s="128"/>
      <c r="R505" s="129"/>
      <c r="S505" s="132"/>
      <c r="T505" s="133"/>
    </row>
    <row r="506" spans="2:20" ht="12" customHeight="1">
      <c r="B506" s="130"/>
      <c r="C506" s="131"/>
      <c r="D506" s="128"/>
      <c r="E506" s="129"/>
      <c r="G506" s="130"/>
      <c r="H506" s="131"/>
      <c r="I506" s="132"/>
      <c r="J506" s="133"/>
      <c r="L506" s="130"/>
      <c r="M506" s="131"/>
      <c r="N506" s="132"/>
      <c r="O506" s="133"/>
      <c r="Q506" s="130"/>
      <c r="R506" s="131"/>
      <c r="S506" s="132"/>
      <c r="T506" s="133"/>
    </row>
    <row r="507" spans="2:20" ht="12" customHeight="1">
      <c r="B507" s="26" t="s">
        <v>361</v>
      </c>
      <c r="C507" s="28">
        <v>0</v>
      </c>
      <c r="D507" s="186"/>
      <c r="E507" s="187"/>
      <c r="G507" s="26" t="s">
        <v>361</v>
      </c>
      <c r="H507" s="28">
        <v>600</v>
      </c>
      <c r="I507" s="134"/>
      <c r="J507" s="135"/>
      <c r="L507" s="26" t="s">
        <v>361</v>
      </c>
      <c r="M507" s="28">
        <v>1200</v>
      </c>
      <c r="N507" s="134"/>
      <c r="O507" s="135"/>
      <c r="Q507" s="26" t="s">
        <v>361</v>
      </c>
      <c r="R507" s="28">
        <v>3000</v>
      </c>
      <c r="S507" s="134"/>
      <c r="T507" s="135"/>
    </row>
    <row r="508" spans="2:20" ht="12" customHeight="1">
      <c r="B508" s="122" t="s">
        <v>1151</v>
      </c>
      <c r="C508" s="123"/>
      <c r="D508" s="123"/>
      <c r="E508" s="124"/>
      <c r="G508" s="122" t="s">
        <v>1152</v>
      </c>
      <c r="H508" s="123"/>
      <c r="I508" s="123"/>
      <c r="J508" s="124"/>
      <c r="L508" s="122" t="s">
        <v>1153</v>
      </c>
      <c r="M508" s="123"/>
      <c r="N508" s="123"/>
      <c r="O508" s="124"/>
      <c r="Q508" s="122" t="s">
        <v>1154</v>
      </c>
      <c r="R508" s="123"/>
      <c r="S508" s="123"/>
      <c r="T508" s="124"/>
    </row>
    <row r="509" spans="2:20" ht="12" customHeight="1">
      <c r="B509" s="125"/>
      <c r="C509" s="126"/>
      <c r="D509" s="126"/>
      <c r="E509" s="127"/>
      <c r="G509" s="125"/>
      <c r="H509" s="126"/>
      <c r="I509" s="126"/>
      <c r="J509" s="127"/>
      <c r="L509" s="125"/>
      <c r="M509" s="126"/>
      <c r="N509" s="126"/>
      <c r="O509" s="127"/>
      <c r="Q509" s="125"/>
      <c r="R509" s="126"/>
      <c r="S509" s="126"/>
      <c r="T509" s="127"/>
    </row>
    <row r="510" spans="2:20" ht="12" customHeight="1">
      <c r="B510" s="125"/>
      <c r="C510" s="126"/>
      <c r="D510" s="126"/>
      <c r="E510" s="127"/>
      <c r="G510" s="125"/>
      <c r="H510" s="126"/>
      <c r="I510" s="126"/>
      <c r="J510" s="127"/>
      <c r="L510" s="125"/>
      <c r="M510" s="126"/>
      <c r="N510" s="126"/>
      <c r="O510" s="127"/>
      <c r="Q510" s="125"/>
      <c r="R510" s="126"/>
      <c r="S510" s="126"/>
      <c r="T510" s="127"/>
    </row>
    <row r="511" spans="2:20" ht="12" customHeight="1">
      <c r="B511" s="125"/>
      <c r="C511" s="126"/>
      <c r="D511" s="126"/>
      <c r="E511" s="127"/>
      <c r="G511" s="125"/>
      <c r="H511" s="126"/>
      <c r="I511" s="126"/>
      <c r="J511" s="127"/>
      <c r="L511" s="125"/>
      <c r="M511" s="126"/>
      <c r="N511" s="126"/>
      <c r="O511" s="127"/>
      <c r="Q511" s="125"/>
      <c r="R511" s="126"/>
      <c r="S511" s="126"/>
      <c r="T511" s="127"/>
    </row>
    <row r="512" spans="2:20" ht="12" customHeight="1">
      <c r="B512" s="125"/>
      <c r="C512" s="126"/>
      <c r="D512" s="126"/>
      <c r="E512" s="127"/>
      <c r="G512" s="125"/>
      <c r="H512" s="126"/>
      <c r="I512" s="126"/>
      <c r="J512" s="127"/>
      <c r="L512" s="125"/>
      <c r="M512" s="126"/>
      <c r="N512" s="126"/>
      <c r="O512" s="127"/>
      <c r="Q512" s="125"/>
      <c r="R512" s="126"/>
      <c r="S512" s="126"/>
      <c r="T512" s="127"/>
    </row>
    <row r="513" spans="2:20" ht="12" customHeight="1">
      <c r="B513" s="125"/>
      <c r="C513" s="126"/>
      <c r="D513" s="126"/>
      <c r="E513" s="127"/>
      <c r="G513" s="125"/>
      <c r="H513" s="126"/>
      <c r="I513" s="126"/>
      <c r="J513" s="127"/>
      <c r="L513" s="125"/>
      <c r="M513" s="126"/>
      <c r="N513" s="126"/>
      <c r="O513" s="127"/>
      <c r="Q513" s="125"/>
      <c r="R513" s="126"/>
      <c r="S513" s="126"/>
      <c r="T513" s="127"/>
    </row>
    <row r="514" spans="2:20" ht="12" customHeight="1">
      <c r="B514" s="125"/>
      <c r="C514" s="126"/>
      <c r="D514" s="126"/>
      <c r="E514" s="127"/>
      <c r="G514" s="125"/>
      <c r="H514" s="126"/>
      <c r="I514" s="126"/>
      <c r="J514" s="127"/>
      <c r="L514" s="125"/>
      <c r="M514" s="126"/>
      <c r="N514" s="126"/>
      <c r="O514" s="127"/>
      <c r="Q514" s="125"/>
      <c r="R514" s="126"/>
      <c r="S514" s="126"/>
      <c r="T514" s="127"/>
    </row>
    <row r="515" spans="2:20" ht="12" customHeight="1">
      <c r="B515" s="125"/>
      <c r="C515" s="126"/>
      <c r="D515" s="126"/>
      <c r="E515" s="127"/>
      <c r="G515" s="125"/>
      <c r="H515" s="126"/>
      <c r="I515" s="126"/>
      <c r="J515" s="127"/>
      <c r="L515" s="125"/>
      <c r="M515" s="126"/>
      <c r="N515" s="126"/>
      <c r="O515" s="127"/>
      <c r="Q515" s="125"/>
      <c r="R515" s="126"/>
      <c r="S515" s="126"/>
      <c r="T515" s="127"/>
    </row>
    <row r="516" spans="2:20" ht="12" customHeight="1">
      <c r="B516" s="125"/>
      <c r="C516" s="126"/>
      <c r="D516" s="126"/>
      <c r="E516" s="127"/>
      <c r="G516" s="125"/>
      <c r="H516" s="126"/>
      <c r="I516" s="126"/>
      <c r="J516" s="127"/>
      <c r="L516" s="125"/>
      <c r="M516" s="126"/>
      <c r="N516" s="126"/>
      <c r="O516" s="127"/>
      <c r="Q516" s="125"/>
      <c r="R516" s="126"/>
      <c r="S516" s="126"/>
      <c r="T516" s="127"/>
    </row>
    <row r="517" spans="2:20" ht="12" customHeight="1">
      <c r="B517" s="125"/>
      <c r="C517" s="126"/>
      <c r="D517" s="126"/>
      <c r="E517" s="127"/>
      <c r="G517" s="125"/>
      <c r="H517" s="126"/>
      <c r="I517" s="126"/>
      <c r="J517" s="127"/>
      <c r="L517" s="125"/>
      <c r="M517" s="126"/>
      <c r="N517" s="126"/>
      <c r="O517" s="127"/>
      <c r="Q517" s="125"/>
      <c r="R517" s="126"/>
      <c r="S517" s="126"/>
      <c r="T517" s="127"/>
    </row>
    <row r="518" spans="2:20" ht="12" customHeight="1">
      <c r="B518" s="125"/>
      <c r="C518" s="126"/>
      <c r="D518" s="126"/>
      <c r="E518" s="127"/>
      <c r="G518" s="125"/>
      <c r="H518" s="126"/>
      <c r="I518" s="126"/>
      <c r="J518" s="127"/>
      <c r="L518" s="125"/>
      <c r="M518" s="126"/>
      <c r="N518" s="126"/>
      <c r="O518" s="127"/>
      <c r="Q518" s="125"/>
      <c r="R518" s="126"/>
      <c r="S518" s="126"/>
      <c r="T518" s="127"/>
    </row>
    <row r="519" spans="2:20" ht="12" customHeight="1">
      <c r="B519" s="166" t="s">
        <v>810</v>
      </c>
      <c r="C519" s="167"/>
      <c r="D519" s="167"/>
      <c r="E519" s="168"/>
      <c r="G519" s="119" t="s">
        <v>1155</v>
      </c>
      <c r="H519" s="120"/>
      <c r="I519" s="120"/>
      <c r="J519" s="121"/>
      <c r="L519" s="119" t="s">
        <v>1156</v>
      </c>
      <c r="M519" s="120"/>
      <c r="N519" s="120"/>
      <c r="O519" s="121"/>
      <c r="Q519" s="119" t="s">
        <v>1155</v>
      </c>
      <c r="R519" s="120"/>
      <c r="S519" s="120"/>
      <c r="T519" s="121"/>
    </row>
    <row r="522" spans="2:20" ht="12" customHeight="1">
      <c r="B522" s="22" t="s">
        <v>343</v>
      </c>
      <c r="C522" s="23" t="s">
        <v>335</v>
      </c>
      <c r="D522" s="29" t="s">
        <v>344</v>
      </c>
      <c r="E522" s="5" t="s">
        <v>7</v>
      </c>
      <c r="G522" s="22" t="s">
        <v>343</v>
      </c>
      <c r="H522" s="23" t="s">
        <v>336</v>
      </c>
      <c r="I522" s="29" t="s">
        <v>344</v>
      </c>
      <c r="J522" s="5" t="s">
        <v>7</v>
      </c>
      <c r="L522" s="22" t="s">
        <v>343</v>
      </c>
      <c r="M522" s="23" t="s">
        <v>337</v>
      </c>
      <c r="N522" s="29" t="s">
        <v>344</v>
      </c>
      <c r="O522" s="5" t="s">
        <v>7</v>
      </c>
      <c r="Q522" s="22" t="s">
        <v>343</v>
      </c>
      <c r="R522" s="23" t="s">
        <v>338</v>
      </c>
      <c r="S522" s="29" t="s">
        <v>344</v>
      </c>
      <c r="T522" s="5" t="s">
        <v>7</v>
      </c>
    </row>
    <row r="523" spans="2:20" ht="12" customHeight="1">
      <c r="B523" s="24" t="s">
        <v>345</v>
      </c>
      <c r="C523" s="21" t="str">
        <f>LOOKUP(E523,{0,150,300,450,600,750,900;"0","1","2","3","4","5","6"})</f>
        <v>0</v>
      </c>
      <c r="D523" s="33" t="s">
        <v>346</v>
      </c>
      <c r="E523" s="34">
        <v>0</v>
      </c>
      <c r="G523" s="24" t="s">
        <v>345</v>
      </c>
      <c r="H523" s="21" t="str">
        <f>LOOKUP(J523,{0,150,300,450,600,750,900;"0","1","2","3","4","5","6"})</f>
        <v>0</v>
      </c>
      <c r="I523" s="33" t="s">
        <v>346</v>
      </c>
      <c r="J523" s="34">
        <v>0</v>
      </c>
      <c r="L523" s="24" t="s">
        <v>345</v>
      </c>
      <c r="M523" s="21" t="str">
        <f>LOOKUP(O523,{0,150,300,450,600,750,900;"0","1","2","3","4","5","6"})</f>
        <v>0</v>
      </c>
      <c r="N523" s="33" t="s">
        <v>346</v>
      </c>
      <c r="O523" s="34">
        <v>0</v>
      </c>
      <c r="Q523" s="24" t="s">
        <v>345</v>
      </c>
      <c r="R523" s="21" t="str">
        <f>LOOKUP(T523,{0,150,300,450,600,750,900;"0","1","2","3","4","5","6"})</f>
        <v>0</v>
      </c>
      <c r="S523" s="33" t="s">
        <v>346</v>
      </c>
      <c r="T523" s="34">
        <v>0</v>
      </c>
    </row>
    <row r="524" spans="2:20" ht="12" customHeight="1">
      <c r="B524" s="24" t="s">
        <v>347</v>
      </c>
      <c r="C524" s="37" t="str">
        <f>LOOKUP(C525,{0,201,401,601,901,1201,1501;"黑色","绿色","蓝色","紫色","红色","橙色","金色"})</f>
        <v>金色</v>
      </c>
      <c r="D524" s="33" t="s">
        <v>348</v>
      </c>
      <c r="E524" s="36">
        <v>1</v>
      </c>
      <c r="G524" s="24" t="s">
        <v>347</v>
      </c>
      <c r="H524" s="37" t="str">
        <f>LOOKUP(H525,{0,201,401,601,901,1201,1501;"黑色","绿色","蓝色","紫色","红色","橙色","金色"})</f>
        <v>金色</v>
      </c>
      <c r="I524" s="33" t="s">
        <v>348</v>
      </c>
      <c r="J524" s="36">
        <v>1</v>
      </c>
      <c r="L524" s="24" t="s">
        <v>347</v>
      </c>
      <c r="M524" s="37" t="str">
        <f>LOOKUP(M525,{0,201,401,601,901,1201,1501;"黑色","绿色","蓝色","紫色","红色","橙色","金色"})</f>
        <v>金色</v>
      </c>
      <c r="N524" s="33" t="s">
        <v>348</v>
      </c>
      <c r="O524" s="36">
        <v>1</v>
      </c>
      <c r="Q524" s="24" t="s">
        <v>347</v>
      </c>
      <c r="R524" s="37" t="str">
        <f>LOOKUP(R525,{0,201,401,601,901,1201,1501;"黑色","绿色","蓝色","紫色","红色","橙色","金色"})</f>
        <v>金色</v>
      </c>
      <c r="S524" s="33" t="s">
        <v>348</v>
      </c>
      <c r="T524" s="36">
        <v>1</v>
      </c>
    </row>
    <row r="525" spans="2:20" ht="12" customHeight="1">
      <c r="B525" s="24" t="s">
        <v>349</v>
      </c>
      <c r="C525" s="21">
        <f>C533+E523</f>
        <v>3000</v>
      </c>
      <c r="D525" s="33" t="s">
        <v>350</v>
      </c>
      <c r="E525" s="36">
        <v>1</v>
      </c>
      <c r="G525" s="24" t="s">
        <v>349</v>
      </c>
      <c r="H525" s="21">
        <f>H533+J523</f>
        <v>3000</v>
      </c>
      <c r="I525" s="33" t="s">
        <v>350</v>
      </c>
      <c r="J525" s="36">
        <v>1</v>
      </c>
      <c r="L525" s="24" t="s">
        <v>349</v>
      </c>
      <c r="M525" s="21">
        <f>M533+O523</f>
        <v>3000</v>
      </c>
      <c r="N525" s="33" t="s">
        <v>350</v>
      </c>
      <c r="O525" s="36">
        <v>1</v>
      </c>
      <c r="Q525" s="24" t="s">
        <v>349</v>
      </c>
      <c r="R525" s="21">
        <f>R533+T523</f>
        <v>3000</v>
      </c>
      <c r="S525" s="33" t="s">
        <v>350</v>
      </c>
      <c r="T525" s="36">
        <v>1</v>
      </c>
    </row>
    <row r="526" spans="2:20" ht="12" customHeight="1">
      <c r="B526" s="26" t="s">
        <v>351</v>
      </c>
      <c r="C526" s="27">
        <f>C525*20</f>
        <v>60000</v>
      </c>
      <c r="D526" s="39" t="s">
        <v>352</v>
      </c>
      <c r="E526" s="40">
        <f>C525</f>
        <v>3000</v>
      </c>
      <c r="G526" s="26" t="s">
        <v>351</v>
      </c>
      <c r="H526" s="27">
        <f>H525*20</f>
        <v>60000</v>
      </c>
      <c r="I526" s="39" t="s">
        <v>352</v>
      </c>
      <c r="J526" s="40">
        <f>H525</f>
        <v>3000</v>
      </c>
      <c r="L526" s="26" t="s">
        <v>351</v>
      </c>
      <c r="M526" s="27">
        <f>M525*20</f>
        <v>60000</v>
      </c>
      <c r="N526" s="39" t="s">
        <v>352</v>
      </c>
      <c r="O526" s="40">
        <f>M525</f>
        <v>3000</v>
      </c>
      <c r="Q526" s="26" t="s">
        <v>351</v>
      </c>
      <c r="R526" s="27">
        <f>R525*20</f>
        <v>60000</v>
      </c>
      <c r="S526" s="39" t="s">
        <v>352</v>
      </c>
      <c r="T526" s="40">
        <f>R525</f>
        <v>3000</v>
      </c>
    </row>
    <row r="527" spans="2:20" ht="12" customHeight="1">
      <c r="B527" s="128" t="s">
        <v>1157</v>
      </c>
      <c r="C527" s="129"/>
      <c r="D527" s="132" t="s">
        <v>1158</v>
      </c>
      <c r="E527" s="133"/>
      <c r="G527" s="128" t="s">
        <v>1159</v>
      </c>
      <c r="H527" s="129"/>
      <c r="I527" s="132" t="s">
        <v>1160</v>
      </c>
      <c r="J527" s="133"/>
      <c r="L527" s="128" t="s">
        <v>1161</v>
      </c>
      <c r="M527" s="129"/>
      <c r="N527" s="132" t="s">
        <v>1162</v>
      </c>
      <c r="O527" s="133"/>
      <c r="Q527" s="128" t="s">
        <v>1163</v>
      </c>
      <c r="R527" s="129"/>
      <c r="S527" s="132" t="s">
        <v>1164</v>
      </c>
      <c r="T527" s="133"/>
    </row>
    <row r="528" spans="2:20" ht="12" customHeight="1">
      <c r="B528" s="128"/>
      <c r="C528" s="129"/>
      <c r="D528" s="132"/>
      <c r="E528" s="133"/>
      <c r="G528" s="128"/>
      <c r="H528" s="129"/>
      <c r="I528" s="132"/>
      <c r="J528" s="133"/>
      <c r="L528" s="128"/>
      <c r="M528" s="129"/>
      <c r="N528" s="132"/>
      <c r="O528" s="133"/>
      <c r="Q528" s="128"/>
      <c r="R528" s="129"/>
      <c r="S528" s="132"/>
      <c r="T528" s="133"/>
    </row>
    <row r="529" spans="2:20" ht="12" customHeight="1">
      <c r="B529" s="128"/>
      <c r="C529" s="129"/>
      <c r="D529" s="132"/>
      <c r="E529" s="133"/>
      <c r="G529" s="128"/>
      <c r="H529" s="129"/>
      <c r="I529" s="132"/>
      <c r="J529" s="133"/>
      <c r="L529" s="128"/>
      <c r="M529" s="129"/>
      <c r="N529" s="132"/>
      <c r="O529" s="133"/>
      <c r="Q529" s="128"/>
      <c r="R529" s="129"/>
      <c r="S529" s="132"/>
      <c r="T529" s="133"/>
    </row>
    <row r="530" spans="2:20" ht="12" customHeight="1">
      <c r="B530" s="128"/>
      <c r="C530" s="129"/>
      <c r="D530" s="132"/>
      <c r="E530" s="133"/>
      <c r="G530" s="128"/>
      <c r="H530" s="129"/>
      <c r="I530" s="132"/>
      <c r="J530" s="133"/>
      <c r="L530" s="128"/>
      <c r="M530" s="129"/>
      <c r="N530" s="132"/>
      <c r="O530" s="133"/>
      <c r="Q530" s="128"/>
      <c r="R530" s="129"/>
      <c r="S530" s="132"/>
      <c r="T530" s="133"/>
    </row>
    <row r="531" spans="2:20" ht="12" customHeight="1">
      <c r="B531" s="128"/>
      <c r="C531" s="129"/>
      <c r="D531" s="132"/>
      <c r="E531" s="133"/>
      <c r="G531" s="128"/>
      <c r="H531" s="129"/>
      <c r="I531" s="132"/>
      <c r="J531" s="133"/>
      <c r="L531" s="128"/>
      <c r="M531" s="129"/>
      <c r="N531" s="132"/>
      <c r="O531" s="133"/>
      <c r="Q531" s="128"/>
      <c r="R531" s="129"/>
      <c r="S531" s="132"/>
      <c r="T531" s="133"/>
    </row>
    <row r="532" spans="2:20" ht="12" customHeight="1">
      <c r="B532" s="130"/>
      <c r="C532" s="131"/>
      <c r="D532" s="132"/>
      <c r="E532" s="133"/>
      <c r="G532" s="130"/>
      <c r="H532" s="131"/>
      <c r="I532" s="132"/>
      <c r="J532" s="133"/>
      <c r="L532" s="130"/>
      <c r="M532" s="131"/>
      <c r="N532" s="132"/>
      <c r="O532" s="133"/>
      <c r="Q532" s="130"/>
      <c r="R532" s="131"/>
      <c r="S532" s="132"/>
      <c r="T532" s="133"/>
    </row>
    <row r="533" spans="2:20" ht="12" customHeight="1">
      <c r="B533" s="26" t="s">
        <v>361</v>
      </c>
      <c r="C533" s="28">
        <v>3000</v>
      </c>
      <c r="D533" s="134"/>
      <c r="E533" s="135"/>
      <c r="G533" s="26" t="s">
        <v>361</v>
      </c>
      <c r="H533" s="28">
        <v>3000</v>
      </c>
      <c r="I533" s="134"/>
      <c r="J533" s="135"/>
      <c r="L533" s="26" t="s">
        <v>361</v>
      </c>
      <c r="M533" s="28">
        <v>3000</v>
      </c>
      <c r="N533" s="134"/>
      <c r="O533" s="135"/>
      <c r="Q533" s="26" t="s">
        <v>361</v>
      </c>
      <c r="R533" s="28">
        <v>3000</v>
      </c>
      <c r="S533" s="134"/>
      <c r="T533" s="135"/>
    </row>
    <row r="534" spans="2:20" ht="12" customHeight="1">
      <c r="B534" s="122" t="s">
        <v>1165</v>
      </c>
      <c r="C534" s="123"/>
      <c r="D534" s="123"/>
      <c r="E534" s="124"/>
      <c r="G534" s="122" t="s">
        <v>1166</v>
      </c>
      <c r="H534" s="123"/>
      <c r="I534" s="123"/>
      <c r="J534" s="124"/>
      <c r="L534" s="122" t="s">
        <v>1154</v>
      </c>
      <c r="M534" s="123"/>
      <c r="N534" s="123"/>
      <c r="O534" s="124"/>
      <c r="Q534" s="122" t="s">
        <v>1167</v>
      </c>
      <c r="R534" s="123"/>
      <c r="S534" s="123"/>
      <c r="T534" s="124"/>
    </row>
    <row r="535" spans="2:20" ht="12" customHeight="1">
      <c r="B535" s="125"/>
      <c r="C535" s="126"/>
      <c r="D535" s="126"/>
      <c r="E535" s="127"/>
      <c r="G535" s="125"/>
      <c r="H535" s="126"/>
      <c r="I535" s="126"/>
      <c r="J535" s="127"/>
      <c r="L535" s="125"/>
      <c r="M535" s="126"/>
      <c r="N535" s="126"/>
      <c r="O535" s="127"/>
      <c r="Q535" s="125"/>
      <c r="R535" s="126"/>
      <c r="S535" s="126"/>
      <c r="T535" s="127"/>
    </row>
    <row r="536" spans="2:20" ht="12" customHeight="1">
      <c r="B536" s="125"/>
      <c r="C536" s="126"/>
      <c r="D536" s="126"/>
      <c r="E536" s="127"/>
      <c r="G536" s="125"/>
      <c r="H536" s="126"/>
      <c r="I536" s="126"/>
      <c r="J536" s="127"/>
      <c r="L536" s="125"/>
      <c r="M536" s="126"/>
      <c r="N536" s="126"/>
      <c r="O536" s="127"/>
      <c r="Q536" s="125"/>
      <c r="R536" s="126"/>
      <c r="S536" s="126"/>
      <c r="T536" s="127"/>
    </row>
    <row r="537" spans="2:20" ht="12" customHeight="1">
      <c r="B537" s="125"/>
      <c r="C537" s="126"/>
      <c r="D537" s="126"/>
      <c r="E537" s="127"/>
      <c r="G537" s="125"/>
      <c r="H537" s="126"/>
      <c r="I537" s="126"/>
      <c r="J537" s="127"/>
      <c r="L537" s="125"/>
      <c r="M537" s="126"/>
      <c r="N537" s="126"/>
      <c r="O537" s="127"/>
      <c r="Q537" s="125"/>
      <c r="R537" s="126"/>
      <c r="S537" s="126"/>
      <c r="T537" s="127"/>
    </row>
    <row r="538" spans="2:20" ht="12" customHeight="1">
      <c r="B538" s="125"/>
      <c r="C538" s="126"/>
      <c r="D538" s="126"/>
      <c r="E538" s="127"/>
      <c r="G538" s="125"/>
      <c r="H538" s="126"/>
      <c r="I538" s="126"/>
      <c r="J538" s="127"/>
      <c r="L538" s="125"/>
      <c r="M538" s="126"/>
      <c r="N538" s="126"/>
      <c r="O538" s="127"/>
      <c r="Q538" s="125"/>
      <c r="R538" s="126"/>
      <c r="S538" s="126"/>
      <c r="T538" s="127"/>
    </row>
    <row r="539" spans="2:20" ht="12" customHeight="1">
      <c r="B539" s="125"/>
      <c r="C539" s="126"/>
      <c r="D539" s="126"/>
      <c r="E539" s="127"/>
      <c r="G539" s="125"/>
      <c r="H539" s="126"/>
      <c r="I539" s="126"/>
      <c r="J539" s="127"/>
      <c r="L539" s="125"/>
      <c r="M539" s="126"/>
      <c r="N539" s="126"/>
      <c r="O539" s="127"/>
      <c r="Q539" s="125"/>
      <c r="R539" s="126"/>
      <c r="S539" s="126"/>
      <c r="T539" s="127"/>
    </row>
    <row r="540" spans="2:20" ht="12" customHeight="1">
      <c r="B540" s="125"/>
      <c r="C540" s="126"/>
      <c r="D540" s="126"/>
      <c r="E540" s="127"/>
      <c r="G540" s="125"/>
      <c r="H540" s="126"/>
      <c r="I540" s="126"/>
      <c r="J540" s="127"/>
      <c r="L540" s="125"/>
      <c r="M540" s="126"/>
      <c r="N540" s="126"/>
      <c r="O540" s="127"/>
      <c r="Q540" s="125"/>
      <c r="R540" s="126"/>
      <c r="S540" s="126"/>
      <c r="T540" s="127"/>
    </row>
    <row r="541" spans="2:20" ht="12" customHeight="1">
      <c r="B541" s="125"/>
      <c r="C541" s="126"/>
      <c r="D541" s="126"/>
      <c r="E541" s="127"/>
      <c r="G541" s="125"/>
      <c r="H541" s="126"/>
      <c r="I541" s="126"/>
      <c r="J541" s="127"/>
      <c r="L541" s="125"/>
      <c r="M541" s="126"/>
      <c r="N541" s="126"/>
      <c r="O541" s="127"/>
      <c r="Q541" s="125"/>
      <c r="R541" s="126"/>
      <c r="S541" s="126"/>
      <c r="T541" s="127"/>
    </row>
    <row r="542" spans="2:20" ht="12" customHeight="1">
      <c r="B542" s="125"/>
      <c r="C542" s="126"/>
      <c r="D542" s="126"/>
      <c r="E542" s="127"/>
      <c r="G542" s="125"/>
      <c r="H542" s="126"/>
      <c r="I542" s="126"/>
      <c r="J542" s="127"/>
      <c r="L542" s="125"/>
      <c r="M542" s="126"/>
      <c r="N542" s="126"/>
      <c r="O542" s="127"/>
      <c r="Q542" s="125"/>
      <c r="R542" s="126"/>
      <c r="S542" s="126"/>
      <c r="T542" s="127"/>
    </row>
    <row r="543" spans="2:20" ht="12" customHeight="1">
      <c r="B543" s="125"/>
      <c r="C543" s="126"/>
      <c r="D543" s="126"/>
      <c r="E543" s="127"/>
      <c r="G543" s="125"/>
      <c r="H543" s="126"/>
      <c r="I543" s="126"/>
      <c r="J543" s="127"/>
      <c r="L543" s="125"/>
      <c r="M543" s="126"/>
      <c r="N543" s="126"/>
      <c r="O543" s="127"/>
      <c r="Q543" s="125"/>
      <c r="R543" s="126"/>
      <c r="S543" s="126"/>
      <c r="T543" s="127"/>
    </row>
    <row r="544" spans="2:20" ht="12" customHeight="1">
      <c r="B544" s="125"/>
      <c r="C544" s="126"/>
      <c r="D544" s="126"/>
      <c r="E544" s="127"/>
      <c r="G544" s="125"/>
      <c r="H544" s="126"/>
      <c r="I544" s="126"/>
      <c r="J544" s="127"/>
      <c r="L544" s="125"/>
      <c r="M544" s="126"/>
      <c r="N544" s="126"/>
      <c r="O544" s="127"/>
      <c r="Q544" s="125"/>
      <c r="R544" s="126"/>
      <c r="S544" s="126"/>
      <c r="T544" s="127"/>
    </row>
    <row r="545" spans="2:20" ht="12" customHeight="1">
      <c r="B545" s="119" t="s">
        <v>1155</v>
      </c>
      <c r="C545" s="120"/>
      <c r="D545" s="120"/>
      <c r="E545" s="121"/>
      <c r="G545" s="119" t="s">
        <v>1155</v>
      </c>
      <c r="H545" s="120"/>
      <c r="I545" s="120"/>
      <c r="J545" s="121"/>
      <c r="L545" s="119" t="s">
        <v>1155</v>
      </c>
      <c r="M545" s="120"/>
      <c r="N545" s="120"/>
      <c r="O545" s="121"/>
      <c r="Q545" s="119" t="s">
        <v>1155</v>
      </c>
      <c r="R545" s="120"/>
      <c r="S545" s="120"/>
      <c r="T545" s="121"/>
    </row>
    <row r="548" spans="2:20" ht="12" customHeight="1">
      <c r="B548" s="22" t="s">
        <v>343</v>
      </c>
      <c r="C548" s="23" t="s">
        <v>288</v>
      </c>
      <c r="D548" s="29" t="s">
        <v>344</v>
      </c>
      <c r="E548" s="5" t="s">
        <v>7</v>
      </c>
      <c r="G548" s="22" t="s">
        <v>343</v>
      </c>
      <c r="H548" s="23" t="s">
        <v>311</v>
      </c>
      <c r="I548" s="29" t="s">
        <v>344</v>
      </c>
      <c r="J548" s="5" t="s">
        <v>7</v>
      </c>
      <c r="L548" s="22" t="s">
        <v>343</v>
      </c>
      <c r="M548" s="23" t="s">
        <v>289</v>
      </c>
      <c r="N548" s="29" t="s">
        <v>344</v>
      </c>
      <c r="O548" s="5" t="s">
        <v>7</v>
      </c>
      <c r="Q548" s="2" t="s">
        <v>343</v>
      </c>
      <c r="R548" s="16" t="s">
        <v>319</v>
      </c>
      <c r="S548" s="4" t="s">
        <v>344</v>
      </c>
      <c r="T548" s="5" t="s">
        <v>7</v>
      </c>
    </row>
    <row r="549" spans="2:20" ht="12" customHeight="1">
      <c r="B549" s="24" t="s">
        <v>345</v>
      </c>
      <c r="C549" s="21" t="str">
        <f>LOOKUP(E549,{0,150,300,450,600,750,900;"0","1","2","3","4","5","6"})</f>
        <v>0</v>
      </c>
      <c r="D549" s="33" t="s">
        <v>346</v>
      </c>
      <c r="E549" s="34">
        <v>0</v>
      </c>
      <c r="G549" s="24" t="s">
        <v>345</v>
      </c>
      <c r="H549" s="21" t="str">
        <f>LOOKUP(J549,{0,150,300,450,600,750,900;"0","1","2","3","4","5","6"})</f>
        <v>0</v>
      </c>
      <c r="I549" s="33" t="s">
        <v>346</v>
      </c>
      <c r="J549" s="34">
        <v>0</v>
      </c>
      <c r="L549" s="24" t="s">
        <v>345</v>
      </c>
      <c r="M549" s="21" t="str">
        <f>LOOKUP(O549,{0,150,300,450,600,750,900;"0","1","2","3","4","5","6"})</f>
        <v>0</v>
      </c>
      <c r="N549" s="33" t="s">
        <v>346</v>
      </c>
      <c r="O549" s="34">
        <v>0</v>
      </c>
      <c r="Q549" s="6" t="s">
        <v>345</v>
      </c>
      <c r="R549" s="7" t="str">
        <f>LOOKUP(T549,{0,150,300,450,600,750,900;"0","1","2","3","4","5","6"})</f>
        <v>0</v>
      </c>
      <c r="S549" s="8" t="s">
        <v>346</v>
      </c>
      <c r="T549" s="9">
        <v>0</v>
      </c>
    </row>
    <row r="550" spans="2:20" ht="12" customHeight="1">
      <c r="B550" s="24" t="s">
        <v>347</v>
      </c>
      <c r="C550" s="37" t="str">
        <f>LOOKUP(C551,{0,201,401,601,901,1201,1501;"黑色","绿色","蓝色","紫色","红色","橙色","金色"})</f>
        <v>蓝色</v>
      </c>
      <c r="D550" s="33" t="s">
        <v>348</v>
      </c>
      <c r="E550" s="36">
        <v>1</v>
      </c>
      <c r="G550" s="24" t="s">
        <v>347</v>
      </c>
      <c r="H550" s="37" t="str">
        <f>LOOKUP(H551,{0,201,401,601,901,1201,1501;"黑色","绿色","蓝色","紫色","红色","橙色","金色"})</f>
        <v>紫色</v>
      </c>
      <c r="I550" s="33" t="s">
        <v>348</v>
      </c>
      <c r="J550" s="36"/>
      <c r="L550" s="24" t="s">
        <v>347</v>
      </c>
      <c r="M550" s="37" t="str">
        <f>LOOKUP(M551,{0,201,401,601,901,1201,1501;"黑色","绿色","蓝色","紫色","红色","橙色","金色"})</f>
        <v>蓝色</v>
      </c>
      <c r="N550" s="33" t="s">
        <v>348</v>
      </c>
      <c r="O550" s="36">
        <v>1</v>
      </c>
      <c r="Q550" s="6" t="s">
        <v>347</v>
      </c>
      <c r="R550" s="49" t="str">
        <f>LOOKUP(R551,{0,201,401,601,901,1201,1501;"黑色","绿色","蓝色","紫色","红色","橙色","金色"})</f>
        <v>红色</v>
      </c>
      <c r="S550" s="8" t="s">
        <v>348</v>
      </c>
      <c r="T550" s="10">
        <v>4</v>
      </c>
    </row>
    <row r="551" spans="2:20" ht="12" customHeight="1">
      <c r="B551" s="24" t="s">
        <v>349</v>
      </c>
      <c r="C551" s="21">
        <v>600</v>
      </c>
      <c r="D551" s="33" t="s">
        <v>350</v>
      </c>
      <c r="E551" s="36">
        <v>1</v>
      </c>
      <c r="G551" s="24" t="s">
        <v>349</v>
      </c>
      <c r="H551" s="21">
        <f>H559+J549</f>
        <v>900</v>
      </c>
      <c r="I551" s="33" t="s">
        <v>350</v>
      </c>
      <c r="J551" s="36"/>
      <c r="L551" s="24" t="s">
        <v>349</v>
      </c>
      <c r="M551" s="21">
        <f>M559+O549</f>
        <v>600</v>
      </c>
      <c r="N551" s="33" t="s">
        <v>350</v>
      </c>
      <c r="O551" s="36">
        <v>1</v>
      </c>
      <c r="Q551" s="6" t="s">
        <v>349</v>
      </c>
      <c r="R551" s="7">
        <f>R559+T549</f>
        <v>1200</v>
      </c>
      <c r="S551" s="8" t="s">
        <v>350</v>
      </c>
      <c r="T551" s="10">
        <v>4</v>
      </c>
    </row>
    <row r="552" spans="2:20" ht="12" customHeight="1">
      <c r="B552" s="26" t="s">
        <v>351</v>
      </c>
      <c r="C552" s="27">
        <f>C551*20</f>
        <v>12000</v>
      </c>
      <c r="D552" s="39" t="s">
        <v>352</v>
      </c>
      <c r="E552" s="40">
        <f>C551</f>
        <v>600</v>
      </c>
      <c r="G552" s="26" t="s">
        <v>351</v>
      </c>
      <c r="H552" s="27">
        <f>H551*20</f>
        <v>18000</v>
      </c>
      <c r="I552" s="39" t="s">
        <v>352</v>
      </c>
      <c r="J552" s="40">
        <f>H551</f>
        <v>900</v>
      </c>
      <c r="L552" s="26" t="s">
        <v>351</v>
      </c>
      <c r="M552" s="27">
        <f>M551*20</f>
        <v>12000</v>
      </c>
      <c r="N552" s="39" t="s">
        <v>352</v>
      </c>
      <c r="O552" s="40">
        <f>M551</f>
        <v>600</v>
      </c>
      <c r="Q552" s="11" t="s">
        <v>351</v>
      </c>
      <c r="R552" s="12">
        <f>R551*20</f>
        <v>24000</v>
      </c>
      <c r="S552" s="13" t="s">
        <v>352</v>
      </c>
      <c r="T552" s="14">
        <f>R551</f>
        <v>1200</v>
      </c>
    </row>
    <row r="553" spans="2:20" ht="12" customHeight="1">
      <c r="B553" s="128" t="s">
        <v>1168</v>
      </c>
      <c r="C553" s="129"/>
      <c r="D553" s="132" t="s">
        <v>1169</v>
      </c>
      <c r="E553" s="133"/>
      <c r="G553" s="128" t="s">
        <v>1170</v>
      </c>
      <c r="H553" s="129"/>
      <c r="I553" s="132" t="s">
        <v>1171</v>
      </c>
      <c r="J553" s="133"/>
      <c r="L553" s="128" t="s">
        <v>1172</v>
      </c>
      <c r="M553" s="129"/>
      <c r="N553" s="132" t="s">
        <v>1173</v>
      </c>
      <c r="O553" s="133"/>
      <c r="Q553" s="128" t="s">
        <v>1174</v>
      </c>
      <c r="R553" s="129"/>
      <c r="S553" s="132" t="s">
        <v>1175</v>
      </c>
      <c r="T553" s="133"/>
    </row>
    <row r="554" spans="2:20" ht="12" customHeight="1">
      <c r="B554" s="128"/>
      <c r="C554" s="129"/>
      <c r="D554" s="132"/>
      <c r="E554" s="133"/>
      <c r="G554" s="128"/>
      <c r="H554" s="129"/>
      <c r="I554" s="132"/>
      <c r="J554" s="133"/>
      <c r="L554" s="128"/>
      <c r="M554" s="129"/>
      <c r="N554" s="132"/>
      <c r="O554" s="133"/>
      <c r="Q554" s="128"/>
      <c r="R554" s="129"/>
      <c r="S554" s="132"/>
      <c r="T554" s="133"/>
    </row>
    <row r="555" spans="2:20" ht="12" customHeight="1">
      <c r="B555" s="128"/>
      <c r="C555" s="129"/>
      <c r="D555" s="132"/>
      <c r="E555" s="133"/>
      <c r="G555" s="128"/>
      <c r="H555" s="129"/>
      <c r="I555" s="132"/>
      <c r="J555" s="133"/>
      <c r="L555" s="128"/>
      <c r="M555" s="129"/>
      <c r="N555" s="132"/>
      <c r="O555" s="133"/>
      <c r="Q555" s="128"/>
      <c r="R555" s="129"/>
      <c r="S555" s="132"/>
      <c r="T555" s="133"/>
    </row>
    <row r="556" spans="2:20" ht="12" customHeight="1">
      <c r="B556" s="128"/>
      <c r="C556" s="129"/>
      <c r="D556" s="132"/>
      <c r="E556" s="133"/>
      <c r="G556" s="128"/>
      <c r="H556" s="129"/>
      <c r="I556" s="132"/>
      <c r="J556" s="133"/>
      <c r="L556" s="128"/>
      <c r="M556" s="129"/>
      <c r="N556" s="132"/>
      <c r="O556" s="133"/>
      <c r="Q556" s="128"/>
      <c r="R556" s="129"/>
      <c r="S556" s="132"/>
      <c r="T556" s="133"/>
    </row>
    <row r="557" spans="2:20" ht="12" customHeight="1">
      <c r="B557" s="128"/>
      <c r="C557" s="129"/>
      <c r="D557" s="132"/>
      <c r="E557" s="133"/>
      <c r="G557" s="128"/>
      <c r="H557" s="129"/>
      <c r="I557" s="132"/>
      <c r="J557" s="133"/>
      <c r="L557" s="128"/>
      <c r="M557" s="129"/>
      <c r="N557" s="132"/>
      <c r="O557" s="133"/>
      <c r="Q557" s="128"/>
      <c r="R557" s="129"/>
      <c r="S557" s="132"/>
      <c r="T557" s="133"/>
    </row>
    <row r="558" spans="2:20" ht="12" customHeight="1">
      <c r="B558" s="130"/>
      <c r="C558" s="131"/>
      <c r="D558" s="132"/>
      <c r="E558" s="133"/>
      <c r="G558" s="130"/>
      <c r="H558" s="131"/>
      <c r="I558" s="132"/>
      <c r="J558" s="133"/>
      <c r="L558" s="130"/>
      <c r="M558" s="131"/>
      <c r="N558" s="132"/>
      <c r="O558" s="133"/>
      <c r="Q558" s="130"/>
      <c r="R558" s="131"/>
      <c r="S558" s="132"/>
      <c r="T558" s="133"/>
    </row>
    <row r="559" spans="2:20" ht="12" customHeight="1">
      <c r="B559" s="26" t="s">
        <v>361</v>
      </c>
      <c r="C559" s="28">
        <v>600</v>
      </c>
      <c r="D559" s="134"/>
      <c r="E559" s="135"/>
      <c r="G559" s="26" t="s">
        <v>361</v>
      </c>
      <c r="H559" s="28">
        <v>900</v>
      </c>
      <c r="I559" s="134"/>
      <c r="J559" s="135"/>
      <c r="L559" s="26" t="s">
        <v>361</v>
      </c>
      <c r="M559" s="28">
        <v>600</v>
      </c>
      <c r="N559" s="134"/>
      <c r="O559" s="135"/>
      <c r="Q559" s="11" t="s">
        <v>361</v>
      </c>
      <c r="R559" s="15">
        <v>1200</v>
      </c>
      <c r="S559" s="134"/>
      <c r="T559" s="135"/>
    </row>
    <row r="560" spans="2:20" ht="12" customHeight="1">
      <c r="B560" s="122" t="s">
        <v>1176</v>
      </c>
      <c r="C560" s="123"/>
      <c r="D560" s="123"/>
      <c r="E560" s="124"/>
      <c r="G560" s="122" t="s">
        <v>1177</v>
      </c>
      <c r="H560" s="123"/>
      <c r="I560" s="123"/>
      <c r="J560" s="124"/>
      <c r="L560" s="122" t="s">
        <v>1178</v>
      </c>
      <c r="M560" s="123"/>
      <c r="N560" s="123"/>
      <c r="O560" s="124"/>
      <c r="Q560" s="122" t="s">
        <v>1179</v>
      </c>
      <c r="R560" s="123"/>
      <c r="S560" s="123"/>
      <c r="T560" s="124"/>
    </row>
    <row r="561" spans="2:20" ht="12" customHeight="1">
      <c r="B561" s="125"/>
      <c r="C561" s="126"/>
      <c r="D561" s="126"/>
      <c r="E561" s="127"/>
      <c r="G561" s="125"/>
      <c r="H561" s="126"/>
      <c r="I561" s="126"/>
      <c r="J561" s="127"/>
      <c r="L561" s="125"/>
      <c r="M561" s="126"/>
      <c r="N561" s="126"/>
      <c r="O561" s="127"/>
      <c r="Q561" s="125"/>
      <c r="R561" s="126"/>
      <c r="S561" s="126"/>
      <c r="T561" s="127"/>
    </row>
    <row r="562" spans="2:20" ht="12" customHeight="1">
      <c r="B562" s="125"/>
      <c r="C562" s="126"/>
      <c r="D562" s="126"/>
      <c r="E562" s="127"/>
      <c r="G562" s="125"/>
      <c r="H562" s="126"/>
      <c r="I562" s="126"/>
      <c r="J562" s="127"/>
      <c r="L562" s="125"/>
      <c r="M562" s="126"/>
      <c r="N562" s="126"/>
      <c r="O562" s="127"/>
      <c r="Q562" s="125"/>
      <c r="R562" s="126"/>
      <c r="S562" s="126"/>
      <c r="T562" s="127"/>
    </row>
    <row r="563" spans="2:20" ht="12" customHeight="1">
      <c r="B563" s="125"/>
      <c r="C563" s="126"/>
      <c r="D563" s="126"/>
      <c r="E563" s="127"/>
      <c r="G563" s="125"/>
      <c r="H563" s="126"/>
      <c r="I563" s="126"/>
      <c r="J563" s="127"/>
      <c r="L563" s="125"/>
      <c r="M563" s="126"/>
      <c r="N563" s="126"/>
      <c r="O563" s="127"/>
      <c r="Q563" s="125"/>
      <c r="R563" s="126"/>
      <c r="S563" s="126"/>
      <c r="T563" s="127"/>
    </row>
    <row r="564" spans="2:20" ht="12" customHeight="1">
      <c r="B564" s="125"/>
      <c r="C564" s="126"/>
      <c r="D564" s="126"/>
      <c r="E564" s="127"/>
      <c r="G564" s="125"/>
      <c r="H564" s="126"/>
      <c r="I564" s="126"/>
      <c r="J564" s="127"/>
      <c r="L564" s="125"/>
      <c r="M564" s="126"/>
      <c r="N564" s="126"/>
      <c r="O564" s="127"/>
      <c r="Q564" s="125"/>
      <c r="R564" s="126"/>
      <c r="S564" s="126"/>
      <c r="T564" s="127"/>
    </row>
    <row r="565" spans="2:20" ht="12" customHeight="1">
      <c r="B565" s="125"/>
      <c r="C565" s="126"/>
      <c r="D565" s="126"/>
      <c r="E565" s="127"/>
      <c r="G565" s="125"/>
      <c r="H565" s="126"/>
      <c r="I565" s="126"/>
      <c r="J565" s="127"/>
      <c r="L565" s="125"/>
      <c r="M565" s="126"/>
      <c r="N565" s="126"/>
      <c r="O565" s="127"/>
      <c r="Q565" s="125"/>
      <c r="R565" s="126"/>
      <c r="S565" s="126"/>
      <c r="T565" s="127"/>
    </row>
    <row r="566" spans="2:20" ht="12" customHeight="1">
      <c r="B566" s="125"/>
      <c r="C566" s="126"/>
      <c r="D566" s="126"/>
      <c r="E566" s="127"/>
      <c r="G566" s="125"/>
      <c r="H566" s="126"/>
      <c r="I566" s="126"/>
      <c r="J566" s="127"/>
      <c r="L566" s="125"/>
      <c r="M566" s="126"/>
      <c r="N566" s="126"/>
      <c r="O566" s="127"/>
      <c r="Q566" s="125"/>
      <c r="R566" s="126"/>
      <c r="S566" s="126"/>
      <c r="T566" s="127"/>
    </row>
    <row r="567" spans="2:20" ht="12" customHeight="1">
      <c r="B567" s="125"/>
      <c r="C567" s="126"/>
      <c r="D567" s="126"/>
      <c r="E567" s="127"/>
      <c r="G567" s="125"/>
      <c r="H567" s="126"/>
      <c r="I567" s="126"/>
      <c r="J567" s="127"/>
      <c r="L567" s="125"/>
      <c r="M567" s="126"/>
      <c r="N567" s="126"/>
      <c r="O567" s="127"/>
      <c r="Q567" s="125"/>
      <c r="R567" s="126"/>
      <c r="S567" s="126"/>
      <c r="T567" s="127"/>
    </row>
    <row r="568" spans="2:20" ht="12" customHeight="1">
      <c r="B568" s="125"/>
      <c r="C568" s="126"/>
      <c r="D568" s="126"/>
      <c r="E568" s="127"/>
      <c r="G568" s="125"/>
      <c r="H568" s="126"/>
      <c r="I568" s="126"/>
      <c r="J568" s="127"/>
      <c r="L568" s="125"/>
      <c r="M568" s="126"/>
      <c r="N568" s="126"/>
      <c r="O568" s="127"/>
      <c r="Q568" s="125"/>
      <c r="R568" s="126"/>
      <c r="S568" s="126"/>
      <c r="T568" s="127"/>
    </row>
    <row r="569" spans="2:20" ht="12" customHeight="1">
      <c r="B569" s="125"/>
      <c r="C569" s="126"/>
      <c r="D569" s="126"/>
      <c r="E569" s="127"/>
      <c r="G569" s="125"/>
      <c r="H569" s="126"/>
      <c r="I569" s="126"/>
      <c r="J569" s="127"/>
      <c r="L569" s="125"/>
      <c r="M569" s="126"/>
      <c r="N569" s="126"/>
      <c r="O569" s="127"/>
      <c r="Q569" s="125"/>
      <c r="R569" s="126"/>
      <c r="S569" s="126"/>
      <c r="T569" s="127"/>
    </row>
    <row r="570" spans="2:20" ht="12" customHeight="1">
      <c r="B570" s="125"/>
      <c r="C570" s="126"/>
      <c r="D570" s="126"/>
      <c r="E570" s="127"/>
      <c r="G570" s="125"/>
      <c r="H570" s="126"/>
      <c r="I570" s="126"/>
      <c r="J570" s="127"/>
      <c r="L570" s="125"/>
      <c r="M570" s="126"/>
      <c r="N570" s="126"/>
      <c r="O570" s="127"/>
      <c r="Q570" s="125"/>
      <c r="R570" s="126"/>
      <c r="S570" s="126"/>
      <c r="T570" s="127"/>
    </row>
    <row r="571" spans="2:20" ht="12" customHeight="1">
      <c r="B571" s="119" t="s">
        <v>780</v>
      </c>
      <c r="C571" s="120"/>
      <c r="D571" s="120"/>
      <c r="E571" s="121"/>
      <c r="G571" s="119" t="s">
        <v>780</v>
      </c>
      <c r="H571" s="120"/>
      <c r="I571" s="120"/>
      <c r="J571" s="121"/>
      <c r="L571" s="119" t="s">
        <v>780</v>
      </c>
      <c r="M571" s="120"/>
      <c r="N571" s="120"/>
      <c r="O571" s="121"/>
      <c r="Q571" s="119" t="s">
        <v>407</v>
      </c>
      <c r="R571" s="120"/>
      <c r="S571" s="120"/>
      <c r="T571" s="121"/>
    </row>
    <row r="574" spans="2:20" ht="12" customHeight="1">
      <c r="B574" s="2" t="s">
        <v>343</v>
      </c>
      <c r="C574" s="16" t="s">
        <v>333</v>
      </c>
      <c r="D574" s="4" t="s">
        <v>344</v>
      </c>
      <c r="E574" s="5" t="s">
        <v>7</v>
      </c>
      <c r="G574" s="2" t="s">
        <v>343</v>
      </c>
      <c r="H574" s="16" t="s">
        <v>290</v>
      </c>
      <c r="I574" s="4" t="s">
        <v>344</v>
      </c>
      <c r="J574" s="5" t="s">
        <v>7</v>
      </c>
      <c r="L574" s="2" t="s">
        <v>343</v>
      </c>
      <c r="M574" s="16" t="s">
        <v>291</v>
      </c>
      <c r="N574" s="4" t="s">
        <v>344</v>
      </c>
      <c r="O574" s="48" t="s">
        <v>7</v>
      </c>
      <c r="P574" s="50"/>
      <c r="Q574" s="2" t="s">
        <v>343</v>
      </c>
      <c r="R574" s="16" t="s">
        <v>292</v>
      </c>
      <c r="S574" s="4" t="s">
        <v>344</v>
      </c>
      <c r="T574" s="48" t="s">
        <v>7</v>
      </c>
    </row>
    <row r="575" spans="2:20" ht="12" customHeight="1">
      <c r="B575" s="6" t="s">
        <v>345</v>
      </c>
      <c r="C575" s="7" t="str">
        <f>LOOKUP(E575,{0,150,300,450,600,750,900;"0","1","2","3","4","5","6"})</f>
        <v>0</v>
      </c>
      <c r="D575" s="8" t="s">
        <v>346</v>
      </c>
      <c r="E575" s="9">
        <v>0</v>
      </c>
      <c r="G575" s="6" t="s">
        <v>345</v>
      </c>
      <c r="H575" s="7" t="str">
        <f>LOOKUP(J575,{0,150,300,450,600,750,900;"0","1","2","3","4","5","6"})</f>
        <v>0</v>
      </c>
      <c r="I575" s="8" t="s">
        <v>346</v>
      </c>
      <c r="J575" s="9">
        <v>0</v>
      </c>
      <c r="L575" s="6" t="s">
        <v>345</v>
      </c>
      <c r="M575" s="7" t="str">
        <f>LOOKUP(O575,{0,150,300,450,600,750,900;"0","1","2","3","4","5","6"})</f>
        <v>0</v>
      </c>
      <c r="N575" s="8" t="s">
        <v>346</v>
      </c>
      <c r="O575" s="9">
        <v>0</v>
      </c>
      <c r="P575" s="50"/>
      <c r="Q575" s="6" t="s">
        <v>345</v>
      </c>
      <c r="R575" s="7" t="str">
        <f>LOOKUP(T575,{0,150,300,450,600,750,900;"0","1","2","3","4","5","6"})</f>
        <v>0</v>
      </c>
      <c r="S575" s="8" t="s">
        <v>346</v>
      </c>
      <c r="T575" s="9">
        <v>0</v>
      </c>
    </row>
    <row r="576" spans="2:20" ht="12" customHeight="1">
      <c r="B576" s="6" t="s">
        <v>347</v>
      </c>
      <c r="C576" s="49" t="str">
        <f>LOOKUP(C577,{0,201,401,601,901,1201,1501;"黑色","绿色","蓝色","紫色","红色","橙色","金色"})</f>
        <v>金色</v>
      </c>
      <c r="D576" s="8" t="s">
        <v>348</v>
      </c>
      <c r="E576" s="10">
        <v>2</v>
      </c>
      <c r="G576" s="6" t="s">
        <v>347</v>
      </c>
      <c r="H576" s="49" t="str">
        <f>LOOKUP(H577,{0,201,401,601,901,1201,1501;"黑色","绿色","蓝色","紫色","红色","橙色","金色"})</f>
        <v>蓝色</v>
      </c>
      <c r="I576" s="8" t="s">
        <v>348</v>
      </c>
      <c r="J576" s="10">
        <v>1</v>
      </c>
      <c r="L576" s="6" t="s">
        <v>347</v>
      </c>
      <c r="M576" s="51" t="str">
        <f>LOOKUP(M577,{0,201,401,601,901,1201,1501;"黑色","绿色","蓝色","紫色","红色","橙色","金色"})</f>
        <v>蓝色</v>
      </c>
      <c r="N576" s="8" t="s">
        <v>348</v>
      </c>
      <c r="O576" s="10">
        <v>1</v>
      </c>
      <c r="P576" s="50"/>
      <c r="Q576" s="6" t="s">
        <v>347</v>
      </c>
      <c r="R576" s="51" t="str">
        <f>LOOKUP(R577,{0,201,401,601,901,1201,1501;"黑色","绿色","蓝色","紫色","红色","橙色","金色"})</f>
        <v>蓝色</v>
      </c>
      <c r="S576" s="8" t="s">
        <v>348</v>
      </c>
      <c r="T576" s="10">
        <v>1</v>
      </c>
    </row>
    <row r="577" spans="2:20" ht="12" customHeight="1">
      <c r="B577" s="6" t="s">
        <v>349</v>
      </c>
      <c r="C577" s="7">
        <f>C585+E575</f>
        <v>2400</v>
      </c>
      <c r="D577" s="8" t="s">
        <v>350</v>
      </c>
      <c r="E577" s="10">
        <v>1</v>
      </c>
      <c r="G577" s="6" t="s">
        <v>349</v>
      </c>
      <c r="H577" s="7">
        <f>H585+J575</f>
        <v>600</v>
      </c>
      <c r="I577" s="8" t="s">
        <v>350</v>
      </c>
      <c r="J577" s="10">
        <v>1</v>
      </c>
      <c r="L577" s="6" t="s">
        <v>349</v>
      </c>
      <c r="M577" s="7">
        <f>M585+O575</f>
        <v>600</v>
      </c>
      <c r="N577" s="8" t="s">
        <v>350</v>
      </c>
      <c r="O577" s="10">
        <v>10</v>
      </c>
      <c r="P577" s="50"/>
      <c r="Q577" s="6" t="s">
        <v>349</v>
      </c>
      <c r="R577" s="7">
        <f>R585+T575</f>
        <v>600</v>
      </c>
      <c r="S577" s="8" t="s">
        <v>350</v>
      </c>
      <c r="T577" s="10">
        <v>10</v>
      </c>
    </row>
    <row r="578" spans="2:20" ht="12" customHeight="1">
      <c r="B578" s="11" t="s">
        <v>351</v>
      </c>
      <c r="C578" s="12">
        <f>C577*20</f>
        <v>48000</v>
      </c>
      <c r="D578" s="13" t="s">
        <v>352</v>
      </c>
      <c r="E578" s="14">
        <f>C577</f>
        <v>2400</v>
      </c>
      <c r="G578" s="11" t="s">
        <v>351</v>
      </c>
      <c r="H578" s="12">
        <f>H577*20</f>
        <v>12000</v>
      </c>
      <c r="I578" s="13" t="s">
        <v>352</v>
      </c>
      <c r="J578" s="14">
        <f>H577</f>
        <v>600</v>
      </c>
      <c r="L578" s="11" t="s">
        <v>351</v>
      </c>
      <c r="M578" s="12">
        <f>M577*20</f>
        <v>12000</v>
      </c>
      <c r="N578" s="13" t="s">
        <v>352</v>
      </c>
      <c r="O578" s="14">
        <f>M577</f>
        <v>600</v>
      </c>
      <c r="P578" s="50"/>
      <c r="Q578" s="11" t="s">
        <v>351</v>
      </c>
      <c r="R578" s="12">
        <f>R577*20</f>
        <v>12000</v>
      </c>
      <c r="S578" s="13" t="s">
        <v>352</v>
      </c>
      <c r="T578" s="14">
        <f>R577</f>
        <v>600</v>
      </c>
    </row>
    <row r="579" spans="2:20" ht="12" customHeight="1">
      <c r="B579" s="128" t="s">
        <v>1180</v>
      </c>
      <c r="C579" s="129"/>
      <c r="D579" s="132" t="s">
        <v>1181</v>
      </c>
      <c r="E579" s="133"/>
      <c r="G579" s="128" t="s">
        <v>1182</v>
      </c>
      <c r="H579" s="129"/>
      <c r="I579" s="132" t="s">
        <v>1183</v>
      </c>
      <c r="J579" s="133"/>
      <c r="L579" s="128" t="s">
        <v>1184</v>
      </c>
      <c r="M579" s="129"/>
      <c r="N579" s="132" t="s">
        <v>1185</v>
      </c>
      <c r="O579" s="133"/>
      <c r="P579" s="50"/>
      <c r="Q579" s="128" t="s">
        <v>1186</v>
      </c>
      <c r="R579" s="129"/>
      <c r="S579" s="132" t="s">
        <v>1187</v>
      </c>
      <c r="T579" s="133"/>
    </row>
    <row r="580" spans="2:20" ht="12" customHeight="1">
      <c r="B580" s="128"/>
      <c r="C580" s="129"/>
      <c r="D580" s="132"/>
      <c r="E580" s="133"/>
      <c r="G580" s="128"/>
      <c r="H580" s="129"/>
      <c r="I580" s="132"/>
      <c r="J580" s="133"/>
      <c r="L580" s="128"/>
      <c r="M580" s="129"/>
      <c r="N580" s="132"/>
      <c r="O580" s="133"/>
      <c r="P580" s="50"/>
      <c r="Q580" s="128"/>
      <c r="R580" s="129"/>
      <c r="S580" s="132"/>
      <c r="T580" s="133"/>
    </row>
    <row r="581" spans="2:20" ht="12" customHeight="1">
      <c r="B581" s="128"/>
      <c r="C581" s="129"/>
      <c r="D581" s="132"/>
      <c r="E581" s="133"/>
      <c r="G581" s="128"/>
      <c r="H581" s="129"/>
      <c r="I581" s="132"/>
      <c r="J581" s="133"/>
      <c r="L581" s="128"/>
      <c r="M581" s="129"/>
      <c r="N581" s="132"/>
      <c r="O581" s="133"/>
      <c r="P581" s="50"/>
      <c r="Q581" s="128"/>
      <c r="R581" s="129"/>
      <c r="S581" s="132"/>
      <c r="T581" s="133"/>
    </row>
    <row r="582" spans="2:20" ht="12" customHeight="1">
      <c r="B582" s="128"/>
      <c r="C582" s="129"/>
      <c r="D582" s="132"/>
      <c r="E582" s="133"/>
      <c r="G582" s="128"/>
      <c r="H582" s="129"/>
      <c r="I582" s="132"/>
      <c r="J582" s="133"/>
      <c r="L582" s="128"/>
      <c r="M582" s="129"/>
      <c r="N582" s="132"/>
      <c r="O582" s="133"/>
      <c r="P582" s="50"/>
      <c r="Q582" s="128"/>
      <c r="R582" s="129"/>
      <c r="S582" s="132"/>
      <c r="T582" s="133"/>
    </row>
    <row r="583" spans="2:20" ht="12" customHeight="1">
      <c r="B583" s="128"/>
      <c r="C583" s="129"/>
      <c r="D583" s="132"/>
      <c r="E583" s="133"/>
      <c r="G583" s="128"/>
      <c r="H583" s="129"/>
      <c r="I583" s="132"/>
      <c r="J583" s="133"/>
      <c r="L583" s="128"/>
      <c r="M583" s="129"/>
      <c r="N583" s="132"/>
      <c r="O583" s="133"/>
      <c r="P583" s="50"/>
      <c r="Q583" s="128"/>
      <c r="R583" s="129"/>
      <c r="S583" s="132"/>
      <c r="T583" s="133"/>
    </row>
    <row r="584" spans="2:20" ht="12" customHeight="1">
      <c r="B584" s="130"/>
      <c r="C584" s="131"/>
      <c r="D584" s="132"/>
      <c r="E584" s="133"/>
      <c r="G584" s="130"/>
      <c r="H584" s="131"/>
      <c r="I584" s="132"/>
      <c r="J584" s="133"/>
      <c r="L584" s="130"/>
      <c r="M584" s="131"/>
      <c r="N584" s="132"/>
      <c r="O584" s="133"/>
      <c r="P584" s="50"/>
      <c r="Q584" s="130"/>
      <c r="R584" s="131"/>
      <c r="S584" s="132"/>
      <c r="T584" s="133"/>
    </row>
    <row r="585" spans="2:20" ht="12" customHeight="1">
      <c r="B585" s="11" t="s">
        <v>361</v>
      </c>
      <c r="C585" s="15">
        <v>2400</v>
      </c>
      <c r="D585" s="134"/>
      <c r="E585" s="135"/>
      <c r="G585" s="11" t="s">
        <v>361</v>
      </c>
      <c r="H585" s="15">
        <v>600</v>
      </c>
      <c r="I585" s="134"/>
      <c r="J585" s="135"/>
      <c r="L585" s="11" t="s">
        <v>361</v>
      </c>
      <c r="M585" s="15">
        <v>600</v>
      </c>
      <c r="N585" s="134"/>
      <c r="O585" s="135"/>
      <c r="P585" s="50"/>
      <c r="Q585" s="11" t="s">
        <v>361</v>
      </c>
      <c r="R585" s="15">
        <v>600</v>
      </c>
      <c r="S585" s="134"/>
      <c r="T585" s="135"/>
    </row>
    <row r="586" spans="2:20" ht="12" customHeight="1">
      <c r="B586" s="122" t="s">
        <v>1188</v>
      </c>
      <c r="C586" s="123"/>
      <c r="D586" s="123"/>
      <c r="E586" s="124"/>
      <c r="G586" s="122" t="s">
        <v>1189</v>
      </c>
      <c r="H586" s="123"/>
      <c r="I586" s="123"/>
      <c r="J586" s="124"/>
      <c r="L586" s="122" t="s">
        <v>1190</v>
      </c>
      <c r="M586" s="123"/>
      <c r="N586" s="123"/>
      <c r="O586" s="124"/>
      <c r="P586" s="50"/>
      <c r="Q586" s="122" t="s">
        <v>1190</v>
      </c>
      <c r="R586" s="123"/>
      <c r="S586" s="123"/>
      <c r="T586" s="124"/>
    </row>
    <row r="587" spans="2:20" ht="12" customHeight="1">
      <c r="B587" s="125"/>
      <c r="C587" s="126"/>
      <c r="D587" s="126"/>
      <c r="E587" s="127"/>
      <c r="G587" s="125"/>
      <c r="H587" s="126"/>
      <c r="I587" s="126"/>
      <c r="J587" s="127"/>
      <c r="L587" s="125"/>
      <c r="M587" s="126"/>
      <c r="N587" s="126"/>
      <c r="O587" s="127"/>
      <c r="P587" s="50"/>
      <c r="Q587" s="125"/>
      <c r="R587" s="126"/>
      <c r="S587" s="126"/>
      <c r="T587" s="127"/>
    </row>
    <row r="588" spans="2:20" ht="12" customHeight="1">
      <c r="B588" s="125"/>
      <c r="C588" s="126"/>
      <c r="D588" s="126"/>
      <c r="E588" s="127"/>
      <c r="G588" s="125"/>
      <c r="H588" s="126"/>
      <c r="I588" s="126"/>
      <c r="J588" s="127"/>
      <c r="L588" s="125"/>
      <c r="M588" s="126"/>
      <c r="N588" s="126"/>
      <c r="O588" s="127"/>
      <c r="P588" s="50"/>
      <c r="Q588" s="125"/>
      <c r="R588" s="126"/>
      <c r="S588" s="126"/>
      <c r="T588" s="127"/>
    </row>
    <row r="589" spans="2:20" ht="12" customHeight="1">
      <c r="B589" s="125"/>
      <c r="C589" s="126"/>
      <c r="D589" s="126"/>
      <c r="E589" s="127"/>
      <c r="G589" s="125"/>
      <c r="H589" s="126"/>
      <c r="I589" s="126"/>
      <c r="J589" s="127"/>
      <c r="L589" s="125"/>
      <c r="M589" s="126"/>
      <c r="N589" s="126"/>
      <c r="O589" s="127"/>
      <c r="P589" s="50"/>
      <c r="Q589" s="125"/>
      <c r="R589" s="126"/>
      <c r="S589" s="126"/>
      <c r="T589" s="127"/>
    </row>
    <row r="590" spans="2:20" ht="12" customHeight="1">
      <c r="B590" s="125"/>
      <c r="C590" s="126"/>
      <c r="D590" s="126"/>
      <c r="E590" s="127"/>
      <c r="G590" s="125"/>
      <c r="H590" s="126"/>
      <c r="I590" s="126"/>
      <c r="J590" s="127"/>
      <c r="L590" s="125"/>
      <c r="M590" s="126"/>
      <c r="N590" s="126"/>
      <c r="O590" s="127"/>
      <c r="P590" s="50"/>
      <c r="Q590" s="125"/>
      <c r="R590" s="126"/>
      <c r="S590" s="126"/>
      <c r="T590" s="127"/>
    </row>
    <row r="591" spans="2:20" ht="12" customHeight="1">
      <c r="B591" s="125"/>
      <c r="C591" s="126"/>
      <c r="D591" s="126"/>
      <c r="E591" s="127"/>
      <c r="G591" s="125"/>
      <c r="H591" s="126"/>
      <c r="I591" s="126"/>
      <c r="J591" s="127"/>
      <c r="L591" s="125"/>
      <c r="M591" s="126"/>
      <c r="N591" s="126"/>
      <c r="O591" s="127"/>
      <c r="P591" s="50"/>
      <c r="Q591" s="125"/>
      <c r="R591" s="126"/>
      <c r="S591" s="126"/>
      <c r="T591" s="127"/>
    </row>
    <row r="592" spans="2:20" ht="12" customHeight="1">
      <c r="B592" s="125"/>
      <c r="C592" s="126"/>
      <c r="D592" s="126"/>
      <c r="E592" s="127"/>
      <c r="G592" s="125"/>
      <c r="H592" s="126"/>
      <c r="I592" s="126"/>
      <c r="J592" s="127"/>
      <c r="L592" s="125"/>
      <c r="M592" s="126"/>
      <c r="N592" s="126"/>
      <c r="O592" s="127"/>
      <c r="P592" s="50"/>
      <c r="Q592" s="125"/>
      <c r="R592" s="126"/>
      <c r="S592" s="126"/>
      <c r="T592" s="127"/>
    </row>
    <row r="593" spans="2:20" ht="12" customHeight="1">
      <c r="B593" s="125"/>
      <c r="C593" s="126"/>
      <c r="D593" s="126"/>
      <c r="E593" s="127"/>
      <c r="G593" s="125"/>
      <c r="H593" s="126"/>
      <c r="I593" s="126"/>
      <c r="J593" s="127"/>
      <c r="L593" s="125"/>
      <c r="M593" s="126"/>
      <c r="N593" s="126"/>
      <c r="O593" s="127"/>
      <c r="P593" s="50"/>
      <c r="Q593" s="125"/>
      <c r="R593" s="126"/>
      <c r="S593" s="126"/>
      <c r="T593" s="127"/>
    </row>
    <row r="594" spans="2:20" ht="12" customHeight="1">
      <c r="B594" s="125"/>
      <c r="C594" s="126"/>
      <c r="D594" s="126"/>
      <c r="E594" s="127"/>
      <c r="G594" s="125"/>
      <c r="H594" s="126"/>
      <c r="I594" s="126"/>
      <c r="J594" s="127"/>
      <c r="L594" s="125"/>
      <c r="M594" s="126"/>
      <c r="N594" s="126"/>
      <c r="O594" s="127"/>
      <c r="P594" s="50"/>
      <c r="Q594" s="125"/>
      <c r="R594" s="126"/>
      <c r="S594" s="126"/>
      <c r="T594" s="127"/>
    </row>
    <row r="595" spans="2:20" ht="12" customHeight="1">
      <c r="B595" s="125"/>
      <c r="C595" s="126"/>
      <c r="D595" s="126"/>
      <c r="E595" s="127"/>
      <c r="G595" s="125"/>
      <c r="H595" s="126"/>
      <c r="I595" s="126"/>
      <c r="J595" s="127"/>
      <c r="L595" s="125"/>
      <c r="M595" s="126"/>
      <c r="N595" s="126"/>
      <c r="O595" s="127"/>
      <c r="P595" s="50"/>
      <c r="Q595" s="125"/>
      <c r="R595" s="126"/>
      <c r="S595" s="126"/>
      <c r="T595" s="127"/>
    </row>
    <row r="596" spans="2:20" ht="12" customHeight="1">
      <c r="B596" s="125"/>
      <c r="C596" s="126"/>
      <c r="D596" s="126"/>
      <c r="E596" s="127"/>
      <c r="G596" s="125"/>
      <c r="H596" s="126"/>
      <c r="I596" s="126"/>
      <c r="J596" s="127"/>
      <c r="L596" s="125"/>
      <c r="M596" s="126"/>
      <c r="N596" s="126"/>
      <c r="O596" s="127"/>
      <c r="P596" s="50"/>
      <c r="Q596" s="125"/>
      <c r="R596" s="126"/>
      <c r="S596" s="126"/>
      <c r="T596" s="127"/>
    </row>
    <row r="597" spans="2:20" ht="12" customHeight="1">
      <c r="B597" s="119" t="s">
        <v>568</v>
      </c>
      <c r="C597" s="120"/>
      <c r="D597" s="120"/>
      <c r="E597" s="121"/>
      <c r="G597" s="119" t="s">
        <v>407</v>
      </c>
      <c r="H597" s="120"/>
      <c r="I597" s="120"/>
      <c r="J597" s="121"/>
      <c r="L597" s="119" t="s">
        <v>1191</v>
      </c>
      <c r="M597" s="120"/>
      <c r="N597" s="120"/>
      <c r="O597" s="121"/>
      <c r="P597" s="50"/>
      <c r="Q597" s="119" t="s">
        <v>1191</v>
      </c>
      <c r="R597" s="120"/>
      <c r="S597" s="120"/>
      <c r="T597" s="121"/>
    </row>
    <row r="600" spans="2:20" ht="12" customHeight="1">
      <c r="B600" s="2" t="s">
        <v>343</v>
      </c>
      <c r="C600" s="16" t="s">
        <v>295</v>
      </c>
      <c r="D600" s="4" t="s">
        <v>344</v>
      </c>
      <c r="E600" s="5" t="s">
        <v>7</v>
      </c>
      <c r="G600" s="2" t="s">
        <v>343</v>
      </c>
      <c r="H600" s="16" t="s">
        <v>293</v>
      </c>
      <c r="I600" s="4" t="s">
        <v>344</v>
      </c>
      <c r="J600" s="5" t="s">
        <v>7</v>
      </c>
      <c r="K600" s="42"/>
      <c r="L600" s="2" t="s">
        <v>343</v>
      </c>
      <c r="M600" s="16" t="s">
        <v>320</v>
      </c>
      <c r="N600" s="4" t="s">
        <v>344</v>
      </c>
      <c r="O600" s="5" t="s">
        <v>7</v>
      </c>
      <c r="P600" s="42"/>
      <c r="Q600" s="2" t="s">
        <v>343</v>
      </c>
      <c r="R600" s="16" t="s">
        <v>339</v>
      </c>
      <c r="S600" s="4" t="s">
        <v>344</v>
      </c>
      <c r="T600" s="5" t="s">
        <v>7</v>
      </c>
    </row>
    <row r="601" spans="2:20" ht="12" customHeight="1">
      <c r="B601" s="6" t="s">
        <v>345</v>
      </c>
      <c r="C601" s="7" t="str">
        <f>LOOKUP(E601,{0,150,300,450,600,750,900;"0","1","2","3","4","5","6"})</f>
        <v>0</v>
      </c>
      <c r="D601" s="8" t="s">
        <v>346</v>
      </c>
      <c r="E601" s="9">
        <v>0</v>
      </c>
      <c r="G601" s="6" t="s">
        <v>345</v>
      </c>
      <c r="H601" s="7" t="str">
        <f>LOOKUP(J601,{0,150,300,450,600,750,900;"0","1","2","3","4","5","6"})</f>
        <v>0</v>
      </c>
      <c r="I601" s="8" t="s">
        <v>346</v>
      </c>
      <c r="J601" s="9">
        <v>0</v>
      </c>
      <c r="K601" s="42"/>
      <c r="L601" s="6" t="s">
        <v>345</v>
      </c>
      <c r="M601" s="7" t="str">
        <f>LOOKUP(O601,{0,150,300,450,600,750,900;"0","1","2","3","4","5","6"})</f>
        <v>0</v>
      </c>
      <c r="N601" s="8" t="s">
        <v>346</v>
      </c>
      <c r="O601" s="9">
        <v>0</v>
      </c>
      <c r="P601" s="42"/>
      <c r="Q601" s="6" t="s">
        <v>345</v>
      </c>
      <c r="R601" s="7" t="str">
        <f>LOOKUP(T601,{0,150,300,450,600,750,900;"0","1","2","3","4","5","6"})</f>
        <v>0</v>
      </c>
      <c r="S601" s="8" t="s">
        <v>346</v>
      </c>
      <c r="T601" s="9">
        <v>0</v>
      </c>
    </row>
    <row r="602" spans="2:20" ht="12" customHeight="1">
      <c r="B602" s="6" t="s">
        <v>347</v>
      </c>
      <c r="C602" s="49" t="str">
        <f>LOOKUP(C603,{0,201,401,601,901,1201,1501;"黑色","绿色","蓝色","紫色","红色","橙色","金色"})</f>
        <v>紫色</v>
      </c>
      <c r="D602" s="8" t="s">
        <v>348</v>
      </c>
      <c r="E602" s="10">
        <v>1</v>
      </c>
      <c r="G602" s="6" t="s">
        <v>347</v>
      </c>
      <c r="H602" s="49" t="str">
        <f>LOOKUP(H603,{0,201,401,601,901,1201,1501;"黑色","绿色","蓝色","紫色","红色","橙色","金色"})</f>
        <v>蓝色</v>
      </c>
      <c r="I602" s="8" t="s">
        <v>348</v>
      </c>
      <c r="J602" s="10">
        <v>1</v>
      </c>
      <c r="K602" s="42"/>
      <c r="L602" s="6" t="s">
        <v>347</v>
      </c>
      <c r="M602" s="49" t="str">
        <f>LOOKUP(M603,{0,201,401,601,901,1201,1501;"黑色","绿色","蓝色","紫色","红色","橙色","金色"})</f>
        <v>红色</v>
      </c>
      <c r="N602" s="8" t="s">
        <v>348</v>
      </c>
      <c r="O602" s="10">
        <v>1</v>
      </c>
      <c r="P602" s="42"/>
      <c r="Q602" s="6" t="s">
        <v>347</v>
      </c>
      <c r="R602" s="49" t="str">
        <f>LOOKUP(R603,{0,201,401,601,901,1201,1501;"黑色","绿色","蓝色","紫色","红色","橙色","金色"})</f>
        <v>金色</v>
      </c>
      <c r="S602" s="8" t="s">
        <v>348</v>
      </c>
      <c r="T602" s="10">
        <v>1</v>
      </c>
    </row>
    <row r="603" spans="2:20" ht="12" customHeight="1">
      <c r="B603" s="6" t="s">
        <v>349</v>
      </c>
      <c r="C603" s="7">
        <f>C611+E601</f>
        <v>650</v>
      </c>
      <c r="D603" s="8" t="s">
        <v>350</v>
      </c>
      <c r="E603" s="10">
        <v>1</v>
      </c>
      <c r="G603" s="6" t="s">
        <v>349</v>
      </c>
      <c r="H603" s="7">
        <f>H611+J601</f>
        <v>600</v>
      </c>
      <c r="I603" s="8" t="s">
        <v>350</v>
      </c>
      <c r="J603" s="10">
        <v>1</v>
      </c>
      <c r="K603" s="42"/>
      <c r="L603" s="6" t="s">
        <v>349</v>
      </c>
      <c r="M603" s="7">
        <f>M611+O601</f>
        <v>1200</v>
      </c>
      <c r="N603" s="8" t="s">
        <v>350</v>
      </c>
      <c r="O603" s="10">
        <v>1</v>
      </c>
      <c r="P603" s="42"/>
      <c r="Q603" s="6" t="s">
        <v>349</v>
      </c>
      <c r="R603" s="7">
        <f>R611+T601</f>
        <v>3000</v>
      </c>
      <c r="S603" s="8" t="s">
        <v>350</v>
      </c>
      <c r="T603" s="10">
        <v>1</v>
      </c>
    </row>
    <row r="604" spans="2:20" ht="12" customHeight="1">
      <c r="B604" s="11" t="s">
        <v>351</v>
      </c>
      <c r="C604" s="12">
        <f>C603*20</f>
        <v>13000</v>
      </c>
      <c r="D604" s="13" t="s">
        <v>352</v>
      </c>
      <c r="E604" s="14">
        <f>C603</f>
        <v>650</v>
      </c>
      <c r="G604" s="11" t="s">
        <v>351</v>
      </c>
      <c r="H604" s="12">
        <f>H603*20</f>
        <v>12000</v>
      </c>
      <c r="I604" s="13" t="s">
        <v>352</v>
      </c>
      <c r="J604" s="14">
        <f>H603</f>
        <v>600</v>
      </c>
      <c r="K604" s="42"/>
      <c r="L604" s="11" t="s">
        <v>351</v>
      </c>
      <c r="M604" s="12">
        <f>M603*20</f>
        <v>24000</v>
      </c>
      <c r="N604" s="13" t="s">
        <v>352</v>
      </c>
      <c r="O604" s="14">
        <f>M603</f>
        <v>1200</v>
      </c>
      <c r="P604" s="42"/>
      <c r="Q604" s="11" t="s">
        <v>351</v>
      </c>
      <c r="R604" s="12">
        <f>R603*20</f>
        <v>60000</v>
      </c>
      <c r="S604" s="13" t="s">
        <v>352</v>
      </c>
      <c r="T604" s="14">
        <f>R603</f>
        <v>3000</v>
      </c>
    </row>
    <row r="605" spans="2:20" ht="12" customHeight="1">
      <c r="B605" s="128" t="s">
        <v>1192</v>
      </c>
      <c r="C605" s="129"/>
      <c r="D605" s="132" t="s">
        <v>1193</v>
      </c>
      <c r="E605" s="133"/>
      <c r="G605" s="128" t="s">
        <v>1194</v>
      </c>
      <c r="H605" s="129"/>
      <c r="I605" s="132" t="s">
        <v>1195</v>
      </c>
      <c r="J605" s="133"/>
      <c r="K605" s="42"/>
      <c r="L605" s="128" t="s">
        <v>1196</v>
      </c>
      <c r="M605" s="129"/>
      <c r="N605" s="132" t="s">
        <v>1197</v>
      </c>
      <c r="O605" s="133"/>
      <c r="P605" s="42"/>
      <c r="Q605" s="128" t="s">
        <v>1198</v>
      </c>
      <c r="R605" s="129"/>
      <c r="S605" s="132" t="s">
        <v>1199</v>
      </c>
      <c r="T605" s="133"/>
    </row>
    <row r="606" spans="2:20" ht="12" customHeight="1">
      <c r="B606" s="128"/>
      <c r="C606" s="129"/>
      <c r="D606" s="132"/>
      <c r="E606" s="133"/>
      <c r="G606" s="128"/>
      <c r="H606" s="129"/>
      <c r="I606" s="132"/>
      <c r="J606" s="133"/>
      <c r="K606" s="42"/>
      <c r="L606" s="128"/>
      <c r="M606" s="129"/>
      <c r="N606" s="132"/>
      <c r="O606" s="133"/>
      <c r="P606" s="42"/>
      <c r="Q606" s="128"/>
      <c r="R606" s="129"/>
      <c r="S606" s="132"/>
      <c r="T606" s="133"/>
    </row>
    <row r="607" spans="2:20" ht="12" customHeight="1">
      <c r="B607" s="128"/>
      <c r="C607" s="129"/>
      <c r="D607" s="132"/>
      <c r="E607" s="133"/>
      <c r="G607" s="128"/>
      <c r="H607" s="129"/>
      <c r="I607" s="132"/>
      <c r="J607" s="133"/>
      <c r="K607" s="42"/>
      <c r="L607" s="128"/>
      <c r="M607" s="129"/>
      <c r="N607" s="132"/>
      <c r="O607" s="133"/>
      <c r="P607" s="42"/>
      <c r="Q607" s="128"/>
      <c r="R607" s="129"/>
      <c r="S607" s="132"/>
      <c r="T607" s="133"/>
    </row>
    <row r="608" spans="2:20" ht="12" customHeight="1">
      <c r="B608" s="128"/>
      <c r="C608" s="129"/>
      <c r="D608" s="132"/>
      <c r="E608" s="133"/>
      <c r="G608" s="128"/>
      <c r="H608" s="129"/>
      <c r="I608" s="132"/>
      <c r="J608" s="133"/>
      <c r="K608" s="42"/>
      <c r="L608" s="128"/>
      <c r="M608" s="129"/>
      <c r="N608" s="132"/>
      <c r="O608" s="133"/>
      <c r="P608" s="42"/>
      <c r="Q608" s="128"/>
      <c r="R608" s="129"/>
      <c r="S608" s="132"/>
      <c r="T608" s="133"/>
    </row>
    <row r="609" spans="2:20" ht="12" customHeight="1">
      <c r="B609" s="128"/>
      <c r="C609" s="129"/>
      <c r="D609" s="132"/>
      <c r="E609" s="133"/>
      <c r="G609" s="128"/>
      <c r="H609" s="129"/>
      <c r="I609" s="132"/>
      <c r="J609" s="133"/>
      <c r="K609" s="42"/>
      <c r="L609" s="128"/>
      <c r="M609" s="129"/>
      <c r="N609" s="132"/>
      <c r="O609" s="133"/>
      <c r="P609" s="42"/>
      <c r="Q609" s="128"/>
      <c r="R609" s="129"/>
      <c r="S609" s="132"/>
      <c r="T609" s="133"/>
    </row>
    <row r="610" spans="2:20" ht="12" customHeight="1">
      <c r="B610" s="130"/>
      <c r="C610" s="131"/>
      <c r="D610" s="132"/>
      <c r="E610" s="133"/>
      <c r="G610" s="130"/>
      <c r="H610" s="131"/>
      <c r="I610" s="132"/>
      <c r="J610" s="133"/>
      <c r="K610" s="42"/>
      <c r="L610" s="130"/>
      <c r="M610" s="131"/>
      <c r="N610" s="132"/>
      <c r="O610" s="133"/>
      <c r="P610" s="42"/>
      <c r="Q610" s="130"/>
      <c r="R610" s="131"/>
      <c r="S610" s="132"/>
      <c r="T610" s="133"/>
    </row>
    <row r="611" spans="2:20" ht="12" customHeight="1">
      <c r="B611" s="11" t="s">
        <v>361</v>
      </c>
      <c r="C611" s="15">
        <v>650</v>
      </c>
      <c r="D611" s="134"/>
      <c r="E611" s="135"/>
      <c r="G611" s="11" t="s">
        <v>361</v>
      </c>
      <c r="H611" s="15">
        <v>600</v>
      </c>
      <c r="I611" s="134"/>
      <c r="J611" s="135"/>
      <c r="K611" s="42"/>
      <c r="L611" s="11" t="s">
        <v>361</v>
      </c>
      <c r="M611" s="15">
        <v>1200</v>
      </c>
      <c r="N611" s="134"/>
      <c r="O611" s="135"/>
      <c r="P611" s="42"/>
      <c r="Q611" s="11" t="s">
        <v>361</v>
      </c>
      <c r="R611" s="15">
        <v>3000</v>
      </c>
      <c r="S611" s="134"/>
      <c r="T611" s="135"/>
    </row>
    <row r="612" spans="2:20" ht="12" customHeight="1">
      <c r="B612" s="122" t="s">
        <v>1200</v>
      </c>
      <c r="C612" s="123"/>
      <c r="D612" s="123"/>
      <c r="E612" s="124"/>
      <c r="G612" s="122" t="s">
        <v>416</v>
      </c>
      <c r="H612" s="123"/>
      <c r="I612" s="123"/>
      <c r="J612" s="124"/>
      <c r="K612" s="42"/>
      <c r="L612" s="122" t="s">
        <v>416</v>
      </c>
      <c r="M612" s="123"/>
      <c r="N612" s="123"/>
      <c r="O612" s="124"/>
      <c r="P612" s="42"/>
      <c r="Q612" s="122" t="s">
        <v>416</v>
      </c>
      <c r="R612" s="123"/>
      <c r="S612" s="123"/>
      <c r="T612" s="124"/>
    </row>
    <row r="613" spans="2:20" ht="12" customHeight="1">
      <c r="B613" s="125"/>
      <c r="C613" s="126"/>
      <c r="D613" s="126"/>
      <c r="E613" s="127"/>
      <c r="G613" s="125"/>
      <c r="H613" s="126"/>
      <c r="I613" s="126"/>
      <c r="J613" s="127"/>
      <c r="K613" s="42"/>
      <c r="L613" s="125"/>
      <c r="M613" s="126"/>
      <c r="N613" s="126"/>
      <c r="O613" s="127"/>
      <c r="P613" s="42"/>
      <c r="Q613" s="125"/>
      <c r="R613" s="126"/>
      <c r="S613" s="126"/>
      <c r="T613" s="127"/>
    </row>
    <row r="614" spans="2:20" ht="12" customHeight="1">
      <c r="B614" s="125"/>
      <c r="C614" s="126"/>
      <c r="D614" s="126"/>
      <c r="E614" s="127"/>
      <c r="G614" s="125"/>
      <c r="H614" s="126"/>
      <c r="I614" s="126"/>
      <c r="J614" s="127"/>
      <c r="K614" s="42"/>
      <c r="L614" s="125"/>
      <c r="M614" s="126"/>
      <c r="N614" s="126"/>
      <c r="O614" s="127"/>
      <c r="P614" s="42"/>
      <c r="Q614" s="125"/>
      <c r="R614" s="126"/>
      <c r="S614" s="126"/>
      <c r="T614" s="127"/>
    </row>
    <row r="615" spans="2:20" ht="12" customHeight="1">
      <c r="B615" s="125"/>
      <c r="C615" s="126"/>
      <c r="D615" s="126"/>
      <c r="E615" s="127"/>
      <c r="G615" s="125"/>
      <c r="H615" s="126"/>
      <c r="I615" s="126"/>
      <c r="J615" s="127"/>
      <c r="K615" s="42"/>
      <c r="L615" s="125"/>
      <c r="M615" s="126"/>
      <c r="N615" s="126"/>
      <c r="O615" s="127"/>
      <c r="P615" s="42"/>
      <c r="Q615" s="125"/>
      <c r="R615" s="126"/>
      <c r="S615" s="126"/>
      <c r="T615" s="127"/>
    </row>
    <row r="616" spans="2:20" ht="12" customHeight="1">
      <c r="B616" s="125"/>
      <c r="C616" s="126"/>
      <c r="D616" s="126"/>
      <c r="E616" s="127"/>
      <c r="G616" s="125"/>
      <c r="H616" s="126"/>
      <c r="I616" s="126"/>
      <c r="J616" s="127"/>
      <c r="K616" s="42"/>
      <c r="L616" s="125"/>
      <c r="M616" s="126"/>
      <c r="N616" s="126"/>
      <c r="O616" s="127"/>
      <c r="P616" s="42"/>
      <c r="Q616" s="125"/>
      <c r="R616" s="126"/>
      <c r="S616" s="126"/>
      <c r="T616" s="127"/>
    </row>
    <row r="617" spans="2:20" ht="12" customHeight="1">
      <c r="B617" s="125"/>
      <c r="C617" s="126"/>
      <c r="D617" s="126"/>
      <c r="E617" s="127"/>
      <c r="G617" s="125"/>
      <c r="H617" s="126"/>
      <c r="I617" s="126"/>
      <c r="J617" s="127"/>
      <c r="K617" s="42"/>
      <c r="L617" s="125"/>
      <c r="M617" s="126"/>
      <c r="N617" s="126"/>
      <c r="O617" s="127"/>
      <c r="P617" s="42"/>
      <c r="Q617" s="125"/>
      <c r="R617" s="126"/>
      <c r="S617" s="126"/>
      <c r="T617" s="127"/>
    </row>
    <row r="618" spans="2:20" ht="12" customHeight="1">
      <c r="B618" s="125"/>
      <c r="C618" s="126"/>
      <c r="D618" s="126"/>
      <c r="E618" s="127"/>
      <c r="G618" s="125"/>
      <c r="H618" s="126"/>
      <c r="I618" s="126"/>
      <c r="J618" s="127"/>
      <c r="K618" s="42"/>
      <c r="L618" s="125"/>
      <c r="M618" s="126"/>
      <c r="N618" s="126"/>
      <c r="O618" s="127"/>
      <c r="P618" s="42"/>
      <c r="Q618" s="125"/>
      <c r="R618" s="126"/>
      <c r="S618" s="126"/>
      <c r="T618" s="127"/>
    </row>
    <row r="619" spans="2:20" ht="12" customHeight="1">
      <c r="B619" s="125"/>
      <c r="C619" s="126"/>
      <c r="D619" s="126"/>
      <c r="E619" s="127"/>
      <c r="G619" s="125"/>
      <c r="H619" s="126"/>
      <c r="I619" s="126"/>
      <c r="J619" s="127"/>
      <c r="K619" s="42"/>
      <c r="L619" s="125"/>
      <c r="M619" s="126"/>
      <c r="N619" s="126"/>
      <c r="O619" s="127"/>
      <c r="P619" s="42"/>
      <c r="Q619" s="125"/>
      <c r="R619" s="126"/>
      <c r="S619" s="126"/>
      <c r="T619" s="127"/>
    </row>
    <row r="620" spans="2:20" ht="12" customHeight="1">
      <c r="B620" s="125"/>
      <c r="C620" s="126"/>
      <c r="D620" s="126"/>
      <c r="E620" s="127"/>
      <c r="G620" s="125"/>
      <c r="H620" s="126"/>
      <c r="I620" s="126"/>
      <c r="J620" s="127"/>
      <c r="K620" s="42"/>
      <c r="L620" s="125"/>
      <c r="M620" s="126"/>
      <c r="N620" s="126"/>
      <c r="O620" s="127"/>
      <c r="P620" s="42"/>
      <c r="Q620" s="125"/>
      <c r="R620" s="126"/>
      <c r="S620" s="126"/>
      <c r="T620" s="127"/>
    </row>
    <row r="621" spans="2:20" ht="12" customHeight="1">
      <c r="B621" s="125"/>
      <c r="C621" s="126"/>
      <c r="D621" s="126"/>
      <c r="E621" s="127"/>
      <c r="G621" s="125"/>
      <c r="H621" s="126"/>
      <c r="I621" s="126"/>
      <c r="J621" s="127"/>
      <c r="K621" s="42"/>
      <c r="L621" s="125"/>
      <c r="M621" s="126"/>
      <c r="N621" s="126"/>
      <c r="O621" s="127"/>
      <c r="P621" s="42"/>
      <c r="Q621" s="125"/>
      <c r="R621" s="126"/>
      <c r="S621" s="126"/>
      <c r="T621" s="127"/>
    </row>
    <row r="622" spans="2:20" ht="12" customHeight="1">
      <c r="B622" s="125"/>
      <c r="C622" s="126"/>
      <c r="D622" s="126"/>
      <c r="E622" s="127"/>
      <c r="G622" s="125"/>
      <c r="H622" s="126"/>
      <c r="I622" s="126"/>
      <c r="J622" s="127"/>
      <c r="K622" s="42"/>
      <c r="L622" s="125"/>
      <c r="M622" s="126"/>
      <c r="N622" s="126"/>
      <c r="O622" s="127"/>
      <c r="P622" s="42"/>
      <c r="Q622" s="125"/>
      <c r="R622" s="126"/>
      <c r="S622" s="126"/>
      <c r="T622" s="127"/>
    </row>
    <row r="623" spans="2:20" ht="12" customHeight="1">
      <c r="B623" s="119" t="s">
        <v>407</v>
      </c>
      <c r="C623" s="120"/>
      <c r="D623" s="120"/>
      <c r="E623" s="121"/>
      <c r="G623" s="119" t="s">
        <v>444</v>
      </c>
      <c r="H623" s="120"/>
      <c r="I623" s="120"/>
      <c r="J623" s="121"/>
      <c r="K623" s="42"/>
      <c r="L623" s="119" t="s">
        <v>444</v>
      </c>
      <c r="M623" s="120"/>
      <c r="N623" s="120"/>
      <c r="O623" s="121"/>
      <c r="P623" s="42"/>
      <c r="Q623" s="119" t="s">
        <v>444</v>
      </c>
      <c r="R623" s="120"/>
      <c r="S623" s="120"/>
      <c r="T623" s="121"/>
    </row>
    <row r="626" spans="2:20" ht="12" customHeight="1">
      <c r="B626" s="2" t="s">
        <v>343</v>
      </c>
      <c r="C626" s="16" t="s">
        <v>321</v>
      </c>
      <c r="D626" s="4" t="s">
        <v>344</v>
      </c>
      <c r="E626" s="5" t="s">
        <v>7</v>
      </c>
      <c r="G626" s="2" t="s">
        <v>343</v>
      </c>
      <c r="H626" s="16" t="s">
        <v>322</v>
      </c>
      <c r="I626" s="4" t="s">
        <v>344</v>
      </c>
      <c r="J626" s="5" t="s">
        <v>7</v>
      </c>
      <c r="L626" s="2" t="s">
        <v>343</v>
      </c>
      <c r="M626" s="16" t="s">
        <v>323</v>
      </c>
      <c r="N626" s="4" t="s">
        <v>344</v>
      </c>
      <c r="O626" s="5" t="s">
        <v>7</v>
      </c>
      <c r="Q626" s="2" t="s">
        <v>343</v>
      </c>
      <c r="R626" s="16" t="s">
        <v>294</v>
      </c>
      <c r="S626" s="4" t="s">
        <v>344</v>
      </c>
      <c r="T626" s="5" t="s">
        <v>7</v>
      </c>
    </row>
    <row r="627" spans="2:20" ht="12" customHeight="1">
      <c r="B627" s="6" t="s">
        <v>345</v>
      </c>
      <c r="C627" s="7" t="str">
        <f>LOOKUP(E627,{0,150,300,450,600,750,900;"0","1","2","3","4","5","6"})</f>
        <v>0</v>
      </c>
      <c r="D627" s="8" t="s">
        <v>346</v>
      </c>
      <c r="E627" s="9">
        <v>0</v>
      </c>
      <c r="G627" s="6" t="s">
        <v>345</v>
      </c>
      <c r="H627" s="7" t="str">
        <f>LOOKUP(J627,{0,150,300,450,600,750,900;"0","1","2","3","4","5","6"})</f>
        <v>0</v>
      </c>
      <c r="I627" s="8" t="s">
        <v>346</v>
      </c>
      <c r="J627" s="9">
        <v>0</v>
      </c>
      <c r="L627" s="6" t="s">
        <v>345</v>
      </c>
      <c r="M627" s="7" t="str">
        <f>LOOKUP(O627,{0,150,300,450,600,750,900;"0","1","2","3","4","5","6"})</f>
        <v>0</v>
      </c>
      <c r="N627" s="8" t="s">
        <v>346</v>
      </c>
      <c r="O627" s="9">
        <v>0</v>
      </c>
      <c r="Q627" s="6" t="s">
        <v>345</v>
      </c>
      <c r="R627" s="7" t="str">
        <f>LOOKUP(T627,{0,150,300,450,600,750,900;"0","1","2","3","4","5","6"})</f>
        <v>0</v>
      </c>
      <c r="S627" s="8" t="s">
        <v>346</v>
      </c>
      <c r="T627" s="9">
        <v>0</v>
      </c>
    </row>
    <row r="628" spans="2:20" ht="12" customHeight="1">
      <c r="B628" s="6" t="s">
        <v>347</v>
      </c>
      <c r="C628" s="49" t="str">
        <f>LOOKUP(C629,{0,201,401,601,901,1201,1501;"黑色","绿色","蓝色","紫色","红色","橙色","金色"})</f>
        <v>红色</v>
      </c>
      <c r="D628" s="8" t="s">
        <v>348</v>
      </c>
      <c r="E628" s="10">
        <v>1</v>
      </c>
      <c r="G628" s="6" t="s">
        <v>347</v>
      </c>
      <c r="H628" s="49" t="str">
        <f>LOOKUP(H629,{0,201,401,601,901,1201,1501;"黑色","绿色","蓝色","紫色","红色","橙色","金色"})</f>
        <v>红色</v>
      </c>
      <c r="I628" s="8" t="s">
        <v>348</v>
      </c>
      <c r="J628" s="10">
        <v>1</v>
      </c>
      <c r="L628" s="6" t="s">
        <v>347</v>
      </c>
      <c r="M628" s="49" t="str">
        <f>LOOKUP(M629,{0,201,401,601,901,1201,1501;"黑色","绿色","蓝色","紫色","红色","橙色","金色"})</f>
        <v>红色</v>
      </c>
      <c r="N628" s="8" t="s">
        <v>348</v>
      </c>
      <c r="O628" s="10">
        <v>3</v>
      </c>
      <c r="Q628" s="6" t="s">
        <v>347</v>
      </c>
      <c r="R628" s="49" t="str">
        <f>LOOKUP(R629,{0,201,401,601,901,1201,1501;"黑色","绿色","蓝色","紫色","红色","橙色","金色"})</f>
        <v>蓝色</v>
      </c>
      <c r="S628" s="8" t="s">
        <v>348</v>
      </c>
      <c r="T628" s="10">
        <v>1</v>
      </c>
    </row>
    <row r="629" spans="2:20" ht="12" customHeight="1">
      <c r="B629" s="6" t="s">
        <v>349</v>
      </c>
      <c r="C629" s="7">
        <f>C637+E627</f>
        <v>1200</v>
      </c>
      <c r="D629" s="8" t="s">
        <v>350</v>
      </c>
      <c r="E629" s="10">
        <v>1</v>
      </c>
      <c r="G629" s="6" t="s">
        <v>349</v>
      </c>
      <c r="H629" s="7">
        <f>H637+J627</f>
        <v>1200</v>
      </c>
      <c r="I629" s="8" t="s">
        <v>350</v>
      </c>
      <c r="J629" s="10">
        <v>1</v>
      </c>
      <c r="L629" s="6" t="s">
        <v>349</v>
      </c>
      <c r="M629" s="7">
        <f>M637+O627</f>
        <v>1200</v>
      </c>
      <c r="N629" s="8" t="s">
        <v>350</v>
      </c>
      <c r="O629" s="10">
        <v>3</v>
      </c>
      <c r="Q629" s="6" t="s">
        <v>349</v>
      </c>
      <c r="R629" s="7">
        <f>R637+T627</f>
        <v>600</v>
      </c>
      <c r="S629" s="8" t="s">
        <v>350</v>
      </c>
      <c r="T629" s="10">
        <v>2</v>
      </c>
    </row>
    <row r="630" spans="2:20" ht="12" customHeight="1">
      <c r="B630" s="11" t="s">
        <v>351</v>
      </c>
      <c r="C630" s="12">
        <f>C629*20</f>
        <v>24000</v>
      </c>
      <c r="D630" s="13" t="s">
        <v>352</v>
      </c>
      <c r="E630" s="14">
        <f>C629</f>
        <v>1200</v>
      </c>
      <c r="G630" s="11" t="s">
        <v>351</v>
      </c>
      <c r="H630" s="12">
        <f>H629*20</f>
        <v>24000</v>
      </c>
      <c r="I630" s="13" t="s">
        <v>352</v>
      </c>
      <c r="J630" s="14">
        <f>H629</f>
        <v>1200</v>
      </c>
      <c r="L630" s="11" t="s">
        <v>351</v>
      </c>
      <c r="M630" s="12">
        <f>M629*20</f>
        <v>24000</v>
      </c>
      <c r="N630" s="13" t="s">
        <v>352</v>
      </c>
      <c r="O630" s="14">
        <f>M629</f>
        <v>1200</v>
      </c>
      <c r="Q630" s="11" t="s">
        <v>351</v>
      </c>
      <c r="R630" s="12">
        <f>R629*20</f>
        <v>12000</v>
      </c>
      <c r="S630" s="13" t="s">
        <v>352</v>
      </c>
      <c r="T630" s="14">
        <f>R629</f>
        <v>600</v>
      </c>
    </row>
    <row r="631" spans="2:20" ht="12" customHeight="1">
      <c r="B631" s="128" t="s">
        <v>1201</v>
      </c>
      <c r="C631" s="129"/>
      <c r="D631" s="132" t="s">
        <v>1202</v>
      </c>
      <c r="E631" s="133"/>
      <c r="G631" s="128" t="s">
        <v>1203</v>
      </c>
      <c r="H631" s="129"/>
      <c r="I631" s="132" t="s">
        <v>1204</v>
      </c>
      <c r="J631" s="133"/>
      <c r="L631" s="128" t="s">
        <v>1205</v>
      </c>
      <c r="M631" s="129"/>
      <c r="N631" s="132" t="s">
        <v>1206</v>
      </c>
      <c r="O631" s="133"/>
      <c r="Q631" s="128" t="s">
        <v>1207</v>
      </c>
      <c r="R631" s="129"/>
      <c r="S631" s="132" t="s">
        <v>1208</v>
      </c>
      <c r="T631" s="133"/>
    </row>
    <row r="632" spans="2:20" ht="12" customHeight="1">
      <c r="B632" s="128"/>
      <c r="C632" s="129"/>
      <c r="D632" s="132"/>
      <c r="E632" s="133"/>
      <c r="G632" s="128"/>
      <c r="H632" s="129"/>
      <c r="I632" s="132"/>
      <c r="J632" s="133"/>
      <c r="L632" s="128"/>
      <c r="M632" s="129"/>
      <c r="N632" s="132"/>
      <c r="O632" s="133"/>
      <c r="Q632" s="128"/>
      <c r="R632" s="129"/>
      <c r="S632" s="132"/>
      <c r="T632" s="133"/>
    </row>
    <row r="633" spans="2:20" ht="12" customHeight="1">
      <c r="B633" s="128"/>
      <c r="C633" s="129"/>
      <c r="D633" s="132"/>
      <c r="E633" s="133"/>
      <c r="G633" s="128"/>
      <c r="H633" s="129"/>
      <c r="I633" s="132"/>
      <c r="J633" s="133"/>
      <c r="L633" s="128"/>
      <c r="M633" s="129"/>
      <c r="N633" s="132"/>
      <c r="O633" s="133"/>
      <c r="Q633" s="128"/>
      <c r="R633" s="129"/>
      <c r="S633" s="132"/>
      <c r="T633" s="133"/>
    </row>
    <row r="634" spans="2:20" ht="12" customHeight="1">
      <c r="B634" s="128"/>
      <c r="C634" s="129"/>
      <c r="D634" s="132"/>
      <c r="E634" s="133"/>
      <c r="G634" s="128"/>
      <c r="H634" s="129"/>
      <c r="I634" s="132"/>
      <c r="J634" s="133"/>
      <c r="L634" s="128"/>
      <c r="M634" s="129"/>
      <c r="N634" s="132"/>
      <c r="O634" s="133"/>
      <c r="Q634" s="128"/>
      <c r="R634" s="129"/>
      <c r="S634" s="132"/>
      <c r="T634" s="133"/>
    </row>
    <row r="635" spans="2:20" ht="12" customHeight="1">
      <c r="B635" s="128"/>
      <c r="C635" s="129"/>
      <c r="D635" s="132"/>
      <c r="E635" s="133"/>
      <c r="G635" s="128"/>
      <c r="H635" s="129"/>
      <c r="I635" s="132"/>
      <c r="J635" s="133"/>
      <c r="L635" s="128"/>
      <c r="M635" s="129"/>
      <c r="N635" s="132"/>
      <c r="O635" s="133"/>
      <c r="Q635" s="128"/>
      <c r="R635" s="129"/>
      <c r="S635" s="132"/>
      <c r="T635" s="133"/>
    </row>
    <row r="636" spans="2:20" ht="12" customHeight="1">
      <c r="B636" s="130"/>
      <c r="C636" s="131"/>
      <c r="D636" s="132"/>
      <c r="E636" s="133"/>
      <c r="G636" s="130"/>
      <c r="H636" s="131"/>
      <c r="I636" s="132"/>
      <c r="J636" s="133"/>
      <c r="L636" s="130"/>
      <c r="M636" s="131"/>
      <c r="N636" s="132"/>
      <c r="O636" s="133"/>
      <c r="Q636" s="130"/>
      <c r="R636" s="131"/>
      <c r="S636" s="132"/>
      <c r="T636" s="133"/>
    </row>
    <row r="637" spans="2:20" ht="12" customHeight="1">
      <c r="B637" s="11" t="s">
        <v>361</v>
      </c>
      <c r="C637" s="15">
        <v>1200</v>
      </c>
      <c r="D637" s="134"/>
      <c r="E637" s="135"/>
      <c r="G637" s="11" t="s">
        <v>361</v>
      </c>
      <c r="H637" s="15">
        <v>1200</v>
      </c>
      <c r="I637" s="134"/>
      <c r="J637" s="135"/>
      <c r="L637" s="11" t="s">
        <v>361</v>
      </c>
      <c r="M637" s="15">
        <v>1200</v>
      </c>
      <c r="N637" s="134"/>
      <c r="O637" s="135"/>
      <c r="Q637" s="11" t="s">
        <v>361</v>
      </c>
      <c r="R637" s="15">
        <v>600</v>
      </c>
      <c r="S637" s="134"/>
      <c r="T637" s="135"/>
    </row>
    <row r="638" spans="2:20" ht="12" customHeight="1">
      <c r="B638" s="122" t="s">
        <v>416</v>
      </c>
      <c r="C638" s="123"/>
      <c r="D638" s="123"/>
      <c r="E638" s="124"/>
      <c r="G638" s="122" t="s">
        <v>416</v>
      </c>
      <c r="H638" s="123"/>
      <c r="I638" s="123"/>
      <c r="J638" s="124"/>
      <c r="L638" s="122" t="s">
        <v>416</v>
      </c>
      <c r="M638" s="123"/>
      <c r="N638" s="123"/>
      <c r="O638" s="124"/>
      <c r="Q638" s="122" t="s">
        <v>416</v>
      </c>
      <c r="R638" s="123"/>
      <c r="S638" s="123"/>
      <c r="T638" s="124"/>
    </row>
    <row r="639" spans="2:20" ht="12" customHeight="1">
      <c r="B639" s="125"/>
      <c r="C639" s="126"/>
      <c r="D639" s="126"/>
      <c r="E639" s="127"/>
      <c r="G639" s="125"/>
      <c r="H639" s="126"/>
      <c r="I639" s="126"/>
      <c r="J639" s="127"/>
      <c r="L639" s="125"/>
      <c r="M639" s="126"/>
      <c r="N639" s="126"/>
      <c r="O639" s="127"/>
      <c r="Q639" s="125"/>
      <c r="R639" s="126"/>
      <c r="S639" s="126"/>
      <c r="T639" s="127"/>
    </row>
    <row r="640" spans="2:20" ht="12" customHeight="1">
      <c r="B640" s="125"/>
      <c r="C640" s="126"/>
      <c r="D640" s="126"/>
      <c r="E640" s="127"/>
      <c r="G640" s="125"/>
      <c r="H640" s="126"/>
      <c r="I640" s="126"/>
      <c r="J640" s="127"/>
      <c r="L640" s="125"/>
      <c r="M640" s="126"/>
      <c r="N640" s="126"/>
      <c r="O640" s="127"/>
      <c r="Q640" s="125"/>
      <c r="R640" s="126"/>
      <c r="S640" s="126"/>
      <c r="T640" s="127"/>
    </row>
    <row r="641" spans="2:20" ht="12" customHeight="1">
      <c r="B641" s="125"/>
      <c r="C641" s="126"/>
      <c r="D641" s="126"/>
      <c r="E641" s="127"/>
      <c r="G641" s="125"/>
      <c r="H641" s="126"/>
      <c r="I641" s="126"/>
      <c r="J641" s="127"/>
      <c r="L641" s="125"/>
      <c r="M641" s="126"/>
      <c r="N641" s="126"/>
      <c r="O641" s="127"/>
      <c r="Q641" s="125"/>
      <c r="R641" s="126"/>
      <c r="S641" s="126"/>
      <c r="T641" s="127"/>
    </row>
    <row r="642" spans="2:20" ht="12" customHeight="1">
      <c r="B642" s="125"/>
      <c r="C642" s="126"/>
      <c r="D642" s="126"/>
      <c r="E642" s="127"/>
      <c r="G642" s="125"/>
      <c r="H642" s="126"/>
      <c r="I642" s="126"/>
      <c r="J642" s="127"/>
      <c r="L642" s="125"/>
      <c r="M642" s="126"/>
      <c r="N642" s="126"/>
      <c r="O642" s="127"/>
      <c r="Q642" s="125"/>
      <c r="R642" s="126"/>
      <c r="S642" s="126"/>
      <c r="T642" s="127"/>
    </row>
    <row r="643" spans="2:20" ht="12" customHeight="1">
      <c r="B643" s="125"/>
      <c r="C643" s="126"/>
      <c r="D643" s="126"/>
      <c r="E643" s="127"/>
      <c r="G643" s="125"/>
      <c r="H643" s="126"/>
      <c r="I643" s="126"/>
      <c r="J643" s="127"/>
      <c r="L643" s="125"/>
      <c r="M643" s="126"/>
      <c r="N643" s="126"/>
      <c r="O643" s="127"/>
      <c r="Q643" s="125"/>
      <c r="R643" s="126"/>
      <c r="S643" s="126"/>
      <c r="T643" s="127"/>
    </row>
    <row r="644" spans="2:20" ht="12" customHeight="1">
      <c r="B644" s="125"/>
      <c r="C644" s="126"/>
      <c r="D644" s="126"/>
      <c r="E644" s="127"/>
      <c r="G644" s="125"/>
      <c r="H644" s="126"/>
      <c r="I644" s="126"/>
      <c r="J644" s="127"/>
      <c r="L644" s="125"/>
      <c r="M644" s="126"/>
      <c r="N644" s="126"/>
      <c r="O644" s="127"/>
      <c r="Q644" s="125"/>
      <c r="R644" s="126"/>
      <c r="S644" s="126"/>
      <c r="T644" s="127"/>
    </row>
    <row r="645" spans="2:20" ht="12" customHeight="1">
      <c r="B645" s="125"/>
      <c r="C645" s="126"/>
      <c r="D645" s="126"/>
      <c r="E645" s="127"/>
      <c r="G645" s="125"/>
      <c r="H645" s="126"/>
      <c r="I645" s="126"/>
      <c r="J645" s="127"/>
      <c r="L645" s="125"/>
      <c r="M645" s="126"/>
      <c r="N645" s="126"/>
      <c r="O645" s="127"/>
      <c r="Q645" s="125"/>
      <c r="R645" s="126"/>
      <c r="S645" s="126"/>
      <c r="T645" s="127"/>
    </row>
    <row r="646" spans="2:20" ht="12" customHeight="1">
      <c r="B646" s="125"/>
      <c r="C646" s="126"/>
      <c r="D646" s="126"/>
      <c r="E646" s="127"/>
      <c r="G646" s="125"/>
      <c r="H646" s="126"/>
      <c r="I646" s="126"/>
      <c r="J646" s="127"/>
      <c r="L646" s="125"/>
      <c r="M646" s="126"/>
      <c r="N646" s="126"/>
      <c r="O646" s="127"/>
      <c r="Q646" s="125"/>
      <c r="R646" s="126"/>
      <c r="S646" s="126"/>
      <c r="T646" s="127"/>
    </row>
    <row r="647" spans="2:20" ht="12" customHeight="1">
      <c r="B647" s="125"/>
      <c r="C647" s="126"/>
      <c r="D647" s="126"/>
      <c r="E647" s="127"/>
      <c r="G647" s="125"/>
      <c r="H647" s="126"/>
      <c r="I647" s="126"/>
      <c r="J647" s="127"/>
      <c r="L647" s="125"/>
      <c r="M647" s="126"/>
      <c r="N647" s="126"/>
      <c r="O647" s="127"/>
      <c r="Q647" s="125"/>
      <c r="R647" s="126"/>
      <c r="S647" s="126"/>
      <c r="T647" s="127"/>
    </row>
    <row r="648" spans="2:20" ht="12" customHeight="1">
      <c r="B648" s="125"/>
      <c r="C648" s="126"/>
      <c r="D648" s="126"/>
      <c r="E648" s="127"/>
      <c r="G648" s="125"/>
      <c r="H648" s="126"/>
      <c r="I648" s="126"/>
      <c r="J648" s="127"/>
      <c r="L648" s="125"/>
      <c r="M648" s="126"/>
      <c r="N648" s="126"/>
      <c r="O648" s="127"/>
      <c r="Q648" s="125"/>
      <c r="R648" s="126"/>
      <c r="S648" s="126"/>
      <c r="T648" s="127"/>
    </row>
    <row r="649" spans="2:20" ht="12" customHeight="1">
      <c r="B649" s="119" t="s">
        <v>435</v>
      </c>
      <c r="C649" s="120"/>
      <c r="D649" s="120"/>
      <c r="E649" s="121"/>
      <c r="G649" s="119" t="s">
        <v>435</v>
      </c>
      <c r="H649" s="120"/>
      <c r="I649" s="120"/>
      <c r="J649" s="121"/>
      <c r="L649" s="119" t="s">
        <v>435</v>
      </c>
      <c r="M649" s="120"/>
      <c r="N649" s="120"/>
      <c r="O649" s="121"/>
      <c r="Q649" s="119" t="s">
        <v>444</v>
      </c>
      <c r="R649" s="120"/>
      <c r="S649" s="120"/>
      <c r="T649" s="121"/>
    </row>
    <row r="652" spans="2:20" ht="12" customHeight="1">
      <c r="B652" s="2" t="s">
        <v>343</v>
      </c>
      <c r="C652" s="16" t="s">
        <v>104</v>
      </c>
      <c r="D652" s="4" t="s">
        <v>344</v>
      </c>
      <c r="E652" s="5" t="s">
        <v>7</v>
      </c>
      <c r="G652" s="2" t="s">
        <v>343</v>
      </c>
      <c r="H652" s="3" t="s">
        <v>232</v>
      </c>
      <c r="I652" s="4" t="s">
        <v>344</v>
      </c>
      <c r="J652" s="5" t="s">
        <v>7</v>
      </c>
      <c r="L652" s="2" t="s">
        <v>343</v>
      </c>
      <c r="M652" s="16" t="s">
        <v>262</v>
      </c>
      <c r="N652" s="4" t="s">
        <v>344</v>
      </c>
      <c r="O652" s="5" t="s">
        <v>7</v>
      </c>
      <c r="Q652" s="2" t="s">
        <v>343</v>
      </c>
      <c r="R652" s="16" t="s">
        <v>298</v>
      </c>
      <c r="S652" s="4" t="s">
        <v>344</v>
      </c>
      <c r="T652" s="5" t="s">
        <v>7</v>
      </c>
    </row>
    <row r="653" spans="2:20" ht="12" customHeight="1">
      <c r="B653" s="6" t="s">
        <v>345</v>
      </c>
      <c r="C653" s="7" t="str">
        <f>LOOKUP(E653,{0,150,300,450,600,750,900;"0","1","2","3","4","5","6"})</f>
        <v>0</v>
      </c>
      <c r="D653" s="8" t="s">
        <v>346</v>
      </c>
      <c r="E653" s="9">
        <v>0</v>
      </c>
      <c r="G653" s="6" t="s">
        <v>345</v>
      </c>
      <c r="H653" s="7" t="str">
        <f>LOOKUP(J653,{0,150,300,450,600,750,900;"0","1","2","3","4","5","6"})</f>
        <v>0</v>
      </c>
      <c r="I653" s="8" t="s">
        <v>346</v>
      </c>
      <c r="J653" s="9">
        <v>0</v>
      </c>
      <c r="L653" s="6" t="s">
        <v>345</v>
      </c>
      <c r="M653" s="7" t="str">
        <f>LOOKUP(O653,{0,150,300,450,600,750,900;"0","1","2","3","4","5","6"})</f>
        <v>0</v>
      </c>
      <c r="N653" s="8" t="s">
        <v>346</v>
      </c>
      <c r="O653" s="9">
        <v>0</v>
      </c>
      <c r="Q653" s="6" t="s">
        <v>345</v>
      </c>
      <c r="R653" s="7" t="str">
        <f>LOOKUP(T653,{0,150,300,450,600,750,900;"0","1","2","3","4","5","6"})</f>
        <v>0</v>
      </c>
      <c r="S653" s="8" t="s">
        <v>346</v>
      </c>
      <c r="T653" s="9">
        <v>0</v>
      </c>
    </row>
    <row r="654" spans="2:20" ht="12" customHeight="1">
      <c r="B654" s="6" t="s">
        <v>347</v>
      </c>
      <c r="C654" s="49" t="str">
        <f>LOOKUP(C655,{0,201,401,601,901,1201,1501;"黑色","绿色","蓝色","紫色","红色","橙色","金色"})</f>
        <v>黑色</v>
      </c>
      <c r="D654" s="8" t="s">
        <v>348</v>
      </c>
      <c r="E654" s="10">
        <v>1</v>
      </c>
      <c r="G654" s="6" t="s">
        <v>347</v>
      </c>
      <c r="H654" s="7" t="str">
        <f>LOOKUP(H655,{0,201,401,601,901,1201,1501;"黑色","绿色","蓝色","紫色","红色","橙色","金色"})</f>
        <v>绿色</v>
      </c>
      <c r="I654" s="8" t="s">
        <v>348</v>
      </c>
      <c r="J654" s="10">
        <v>5</v>
      </c>
      <c r="L654" s="6" t="s">
        <v>347</v>
      </c>
      <c r="M654" s="49" t="str">
        <f>LOOKUP(M655,{0,201,401,601,901,1201,1501;"黑色","绿色","蓝色","紫色","红色","橙色","金色"})</f>
        <v>蓝色</v>
      </c>
      <c r="N654" s="8" t="s">
        <v>348</v>
      </c>
      <c r="O654" s="10">
        <v>10</v>
      </c>
      <c r="Q654" s="6" t="s">
        <v>347</v>
      </c>
      <c r="R654" s="49" t="str">
        <f>LOOKUP(R655,{0,201,401,601,901,1201,1501;"黑色","绿色","蓝色","紫色","红色","橙色","金色"})</f>
        <v>紫色</v>
      </c>
      <c r="S654" s="8" t="s">
        <v>348</v>
      </c>
      <c r="T654" s="10">
        <v>2</v>
      </c>
    </row>
    <row r="655" spans="2:20" ht="12" customHeight="1">
      <c r="B655" s="6" t="s">
        <v>349</v>
      </c>
      <c r="C655" s="7">
        <f>C663+E653</f>
        <v>100</v>
      </c>
      <c r="D655" s="8" t="s">
        <v>350</v>
      </c>
      <c r="E655" s="10">
        <v>1</v>
      </c>
      <c r="G655" s="6" t="s">
        <v>349</v>
      </c>
      <c r="H655" s="7">
        <f>H663+J653</f>
        <v>300</v>
      </c>
      <c r="I655" s="8" t="s">
        <v>350</v>
      </c>
      <c r="J655" s="10">
        <v>1</v>
      </c>
      <c r="L655" s="6" t="s">
        <v>349</v>
      </c>
      <c r="M655" s="7">
        <f>M663+O653</f>
        <v>550</v>
      </c>
      <c r="N655" s="8" t="s">
        <v>350</v>
      </c>
      <c r="O655" s="10">
        <v>10</v>
      </c>
      <c r="Q655" s="6" t="s">
        <v>349</v>
      </c>
      <c r="R655" s="7">
        <f>R663+T653</f>
        <v>700</v>
      </c>
      <c r="S655" s="8" t="s">
        <v>350</v>
      </c>
      <c r="T655" s="10">
        <v>1</v>
      </c>
    </row>
    <row r="656" spans="2:20" ht="12" customHeight="1">
      <c r="B656" s="11" t="s">
        <v>351</v>
      </c>
      <c r="C656" s="12">
        <f>C655*20</f>
        <v>2000</v>
      </c>
      <c r="D656" s="13" t="s">
        <v>352</v>
      </c>
      <c r="E656" s="14">
        <f>C655</f>
        <v>100</v>
      </c>
      <c r="G656" s="11" t="s">
        <v>351</v>
      </c>
      <c r="H656" s="12">
        <f>H655*20</f>
        <v>6000</v>
      </c>
      <c r="I656" s="13" t="s">
        <v>352</v>
      </c>
      <c r="J656" s="14">
        <f>H655</f>
        <v>300</v>
      </c>
      <c r="L656" s="11" t="s">
        <v>351</v>
      </c>
      <c r="M656" s="12">
        <f>M655*20</f>
        <v>11000</v>
      </c>
      <c r="N656" s="13" t="s">
        <v>352</v>
      </c>
      <c r="O656" s="14">
        <f>M655</f>
        <v>550</v>
      </c>
      <c r="Q656" s="11" t="s">
        <v>351</v>
      </c>
      <c r="R656" s="12">
        <f>R655*20</f>
        <v>14000</v>
      </c>
      <c r="S656" s="13" t="s">
        <v>352</v>
      </c>
      <c r="T656" s="14">
        <f>R655</f>
        <v>700</v>
      </c>
    </row>
    <row r="657" spans="2:20" ht="12" customHeight="1">
      <c r="B657" s="128" t="s">
        <v>1209</v>
      </c>
      <c r="C657" s="129"/>
      <c r="D657" s="132" t="s">
        <v>1210</v>
      </c>
      <c r="E657" s="133"/>
      <c r="G657" s="128" t="s">
        <v>1211</v>
      </c>
      <c r="H657" s="129"/>
      <c r="I657" s="132" t="s">
        <v>1212</v>
      </c>
      <c r="J657" s="133"/>
      <c r="L657" s="128" t="s">
        <v>1213</v>
      </c>
      <c r="M657" s="129"/>
      <c r="N657" s="132" t="s">
        <v>1214</v>
      </c>
      <c r="O657" s="133"/>
      <c r="Q657" s="128" t="s">
        <v>1215</v>
      </c>
      <c r="R657" s="129"/>
      <c r="S657" s="132" t="s">
        <v>1216</v>
      </c>
      <c r="T657" s="133"/>
    </row>
    <row r="658" spans="2:20" ht="12" customHeight="1">
      <c r="B658" s="128"/>
      <c r="C658" s="129"/>
      <c r="D658" s="132"/>
      <c r="E658" s="133"/>
      <c r="G658" s="128"/>
      <c r="H658" s="129"/>
      <c r="I658" s="132"/>
      <c r="J658" s="133"/>
      <c r="L658" s="128"/>
      <c r="M658" s="129"/>
      <c r="N658" s="132"/>
      <c r="O658" s="133"/>
      <c r="Q658" s="128"/>
      <c r="R658" s="129"/>
      <c r="S658" s="132"/>
      <c r="T658" s="133"/>
    </row>
    <row r="659" spans="2:20" ht="12" customHeight="1">
      <c r="B659" s="128"/>
      <c r="C659" s="129"/>
      <c r="D659" s="132"/>
      <c r="E659" s="133"/>
      <c r="G659" s="128"/>
      <c r="H659" s="129"/>
      <c r="I659" s="132"/>
      <c r="J659" s="133"/>
      <c r="L659" s="128"/>
      <c r="M659" s="129"/>
      <c r="N659" s="132"/>
      <c r="O659" s="133"/>
      <c r="Q659" s="128"/>
      <c r="R659" s="129"/>
      <c r="S659" s="132"/>
      <c r="T659" s="133"/>
    </row>
    <row r="660" spans="2:20" ht="12" customHeight="1">
      <c r="B660" s="128"/>
      <c r="C660" s="129"/>
      <c r="D660" s="132"/>
      <c r="E660" s="133"/>
      <c r="G660" s="128"/>
      <c r="H660" s="129"/>
      <c r="I660" s="132"/>
      <c r="J660" s="133"/>
      <c r="L660" s="128"/>
      <c r="M660" s="129"/>
      <c r="N660" s="132"/>
      <c r="O660" s="133"/>
      <c r="Q660" s="128"/>
      <c r="R660" s="129"/>
      <c r="S660" s="132"/>
      <c r="T660" s="133"/>
    </row>
    <row r="661" spans="2:20" ht="12" customHeight="1">
      <c r="B661" s="128"/>
      <c r="C661" s="129"/>
      <c r="D661" s="132"/>
      <c r="E661" s="133"/>
      <c r="G661" s="128"/>
      <c r="H661" s="129"/>
      <c r="I661" s="132"/>
      <c r="J661" s="133"/>
      <c r="L661" s="128"/>
      <c r="M661" s="129"/>
      <c r="N661" s="132"/>
      <c r="O661" s="133"/>
      <c r="Q661" s="128"/>
      <c r="R661" s="129"/>
      <c r="S661" s="132"/>
      <c r="T661" s="133"/>
    </row>
    <row r="662" spans="2:20" ht="12" customHeight="1">
      <c r="B662" s="130"/>
      <c r="C662" s="131"/>
      <c r="D662" s="132"/>
      <c r="E662" s="133"/>
      <c r="G662" s="130"/>
      <c r="H662" s="131"/>
      <c r="I662" s="132"/>
      <c r="J662" s="133"/>
      <c r="L662" s="130"/>
      <c r="M662" s="131"/>
      <c r="N662" s="132"/>
      <c r="O662" s="133"/>
      <c r="Q662" s="130"/>
      <c r="R662" s="131"/>
      <c r="S662" s="132"/>
      <c r="T662" s="133"/>
    </row>
    <row r="663" spans="2:20" ht="12" customHeight="1">
      <c r="B663" s="11" t="s">
        <v>361</v>
      </c>
      <c r="C663" s="15">
        <v>100</v>
      </c>
      <c r="D663" s="134"/>
      <c r="E663" s="135"/>
      <c r="G663" s="11" t="s">
        <v>361</v>
      </c>
      <c r="H663" s="15">
        <v>300</v>
      </c>
      <c r="I663" s="134"/>
      <c r="J663" s="135"/>
      <c r="L663" s="11" t="s">
        <v>361</v>
      </c>
      <c r="M663" s="15">
        <v>550</v>
      </c>
      <c r="N663" s="134"/>
      <c r="O663" s="135"/>
      <c r="Q663" s="11" t="s">
        <v>361</v>
      </c>
      <c r="R663" s="15">
        <v>700</v>
      </c>
      <c r="S663" s="134"/>
      <c r="T663" s="135"/>
    </row>
    <row r="664" spans="2:20" ht="12" customHeight="1">
      <c r="B664" s="122" t="s">
        <v>1217</v>
      </c>
      <c r="C664" s="123"/>
      <c r="D664" s="123"/>
      <c r="E664" s="124"/>
      <c r="G664" s="180" t="s">
        <v>1218</v>
      </c>
      <c r="H664" s="181"/>
      <c r="I664" s="181"/>
      <c r="J664" s="182"/>
      <c r="L664" s="122" t="s">
        <v>1219</v>
      </c>
      <c r="M664" s="123"/>
      <c r="N664" s="123"/>
      <c r="O664" s="124"/>
      <c r="Q664" s="122" t="s">
        <v>1220</v>
      </c>
      <c r="R664" s="123"/>
      <c r="S664" s="123"/>
      <c r="T664" s="124"/>
    </row>
    <row r="665" spans="2:20" ht="12" customHeight="1">
      <c r="B665" s="125"/>
      <c r="C665" s="126"/>
      <c r="D665" s="126"/>
      <c r="E665" s="127"/>
      <c r="G665" s="183"/>
      <c r="H665" s="184"/>
      <c r="I665" s="184"/>
      <c r="J665" s="185"/>
      <c r="L665" s="125"/>
      <c r="M665" s="126"/>
      <c r="N665" s="126"/>
      <c r="O665" s="127"/>
      <c r="Q665" s="125"/>
      <c r="R665" s="126"/>
      <c r="S665" s="126"/>
      <c r="T665" s="127"/>
    </row>
    <row r="666" spans="2:20" ht="12" customHeight="1">
      <c r="B666" s="125"/>
      <c r="C666" s="126"/>
      <c r="D666" s="126"/>
      <c r="E666" s="127"/>
      <c r="G666" s="183"/>
      <c r="H666" s="184"/>
      <c r="I666" s="184"/>
      <c r="J666" s="185"/>
      <c r="L666" s="125"/>
      <c r="M666" s="126"/>
      <c r="N666" s="126"/>
      <c r="O666" s="127"/>
      <c r="Q666" s="125"/>
      <c r="R666" s="126"/>
      <c r="S666" s="126"/>
      <c r="T666" s="127"/>
    </row>
    <row r="667" spans="2:20" ht="12" customHeight="1">
      <c r="B667" s="125"/>
      <c r="C667" s="126"/>
      <c r="D667" s="126"/>
      <c r="E667" s="127"/>
      <c r="G667" s="183"/>
      <c r="H667" s="184"/>
      <c r="I667" s="184"/>
      <c r="J667" s="185"/>
      <c r="L667" s="125"/>
      <c r="M667" s="126"/>
      <c r="N667" s="126"/>
      <c r="O667" s="127"/>
      <c r="Q667" s="125"/>
      <c r="R667" s="126"/>
      <c r="S667" s="126"/>
      <c r="T667" s="127"/>
    </row>
    <row r="668" spans="2:20" ht="12" customHeight="1">
      <c r="B668" s="125"/>
      <c r="C668" s="126"/>
      <c r="D668" s="126"/>
      <c r="E668" s="127"/>
      <c r="G668" s="183"/>
      <c r="H668" s="184"/>
      <c r="I668" s="184"/>
      <c r="J668" s="185"/>
      <c r="L668" s="125"/>
      <c r="M668" s="126"/>
      <c r="N668" s="126"/>
      <c r="O668" s="127"/>
      <c r="Q668" s="125"/>
      <c r="R668" s="126"/>
      <c r="S668" s="126"/>
      <c r="T668" s="127"/>
    </row>
    <row r="669" spans="2:20" ht="12" customHeight="1">
      <c r="B669" s="125"/>
      <c r="C669" s="126"/>
      <c r="D669" s="126"/>
      <c r="E669" s="127"/>
      <c r="G669" s="183"/>
      <c r="H669" s="184"/>
      <c r="I669" s="184"/>
      <c r="J669" s="185"/>
      <c r="L669" s="125"/>
      <c r="M669" s="126"/>
      <c r="N669" s="126"/>
      <c r="O669" s="127"/>
      <c r="Q669" s="125"/>
      <c r="R669" s="126"/>
      <c r="S669" s="126"/>
      <c r="T669" s="127"/>
    </row>
    <row r="670" spans="2:20" ht="12" customHeight="1">
      <c r="B670" s="125"/>
      <c r="C670" s="126"/>
      <c r="D670" s="126"/>
      <c r="E670" s="127"/>
      <c r="G670" s="183"/>
      <c r="H670" s="184"/>
      <c r="I670" s="184"/>
      <c r="J670" s="185"/>
      <c r="L670" s="125"/>
      <c r="M670" s="126"/>
      <c r="N670" s="126"/>
      <c r="O670" s="127"/>
      <c r="Q670" s="125"/>
      <c r="R670" s="126"/>
      <c r="S670" s="126"/>
      <c r="T670" s="127"/>
    </row>
    <row r="671" spans="2:20" ht="12" customHeight="1">
      <c r="B671" s="125"/>
      <c r="C671" s="126"/>
      <c r="D671" s="126"/>
      <c r="E671" s="127"/>
      <c r="G671" s="183"/>
      <c r="H671" s="184"/>
      <c r="I671" s="184"/>
      <c r="J671" s="185"/>
      <c r="L671" s="125"/>
      <c r="M671" s="126"/>
      <c r="N671" s="126"/>
      <c r="O671" s="127"/>
      <c r="Q671" s="125"/>
      <c r="R671" s="126"/>
      <c r="S671" s="126"/>
      <c r="T671" s="127"/>
    </row>
    <row r="672" spans="2:20" ht="12" customHeight="1">
      <c r="B672" s="125"/>
      <c r="C672" s="126"/>
      <c r="D672" s="126"/>
      <c r="E672" s="127"/>
      <c r="G672" s="183"/>
      <c r="H672" s="184"/>
      <c r="I672" s="184"/>
      <c r="J672" s="185"/>
      <c r="L672" s="125"/>
      <c r="M672" s="126"/>
      <c r="N672" s="126"/>
      <c r="O672" s="127"/>
      <c r="Q672" s="125"/>
      <c r="R672" s="126"/>
      <c r="S672" s="126"/>
      <c r="T672" s="127"/>
    </row>
    <row r="673" spans="2:20" ht="12" customHeight="1">
      <c r="B673" s="125"/>
      <c r="C673" s="126"/>
      <c r="D673" s="126"/>
      <c r="E673" s="127"/>
      <c r="G673" s="183"/>
      <c r="H673" s="184"/>
      <c r="I673" s="184"/>
      <c r="J673" s="185"/>
      <c r="L673" s="125"/>
      <c r="M673" s="126"/>
      <c r="N673" s="126"/>
      <c r="O673" s="127"/>
      <c r="Q673" s="125"/>
      <c r="R673" s="126"/>
      <c r="S673" s="126"/>
      <c r="T673" s="127"/>
    </row>
    <row r="674" spans="2:20" ht="12" customHeight="1">
      <c r="B674" s="125"/>
      <c r="C674" s="126"/>
      <c r="D674" s="126"/>
      <c r="E674" s="127"/>
      <c r="G674" s="183"/>
      <c r="H674" s="184"/>
      <c r="I674" s="184"/>
      <c r="J674" s="185"/>
      <c r="L674" s="125"/>
      <c r="M674" s="126"/>
      <c r="N674" s="126"/>
      <c r="O674" s="127"/>
      <c r="Q674" s="125"/>
      <c r="R674" s="126"/>
      <c r="S674" s="126"/>
      <c r="T674" s="127"/>
    </row>
    <row r="675" spans="2:20" ht="12" customHeight="1">
      <c r="B675" s="119" t="s">
        <v>1221</v>
      </c>
      <c r="C675" s="120"/>
      <c r="D675" s="120"/>
      <c r="E675" s="121"/>
      <c r="G675" s="119" t="s">
        <v>892</v>
      </c>
      <c r="H675" s="120"/>
      <c r="I675" s="120"/>
      <c r="J675" s="121"/>
      <c r="L675" s="119" t="s">
        <v>581</v>
      </c>
      <c r="M675" s="120"/>
      <c r="N675" s="120"/>
      <c r="O675" s="121"/>
      <c r="Q675" s="119" t="s">
        <v>1222</v>
      </c>
      <c r="R675" s="120"/>
      <c r="S675" s="120"/>
      <c r="T675" s="121"/>
    </row>
    <row r="678" spans="2:20" ht="12" customHeight="1">
      <c r="B678" s="2" t="s">
        <v>343</v>
      </c>
      <c r="C678" s="16" t="s">
        <v>188</v>
      </c>
      <c r="D678" s="4" t="s">
        <v>344</v>
      </c>
      <c r="E678" s="5" t="s">
        <v>7</v>
      </c>
      <c r="G678" s="2" t="s">
        <v>343</v>
      </c>
      <c r="H678" s="16" t="s">
        <v>340</v>
      </c>
      <c r="I678" s="4" t="s">
        <v>344</v>
      </c>
      <c r="J678" s="5" t="s">
        <v>7</v>
      </c>
      <c r="L678" s="2" t="s">
        <v>343</v>
      </c>
      <c r="M678" s="16" t="s">
        <v>324</v>
      </c>
      <c r="N678" s="4" t="s">
        <v>344</v>
      </c>
      <c r="O678" s="5" t="s">
        <v>7</v>
      </c>
      <c r="Q678" s="52" t="s">
        <v>343</v>
      </c>
      <c r="R678" s="53" t="s">
        <v>182</v>
      </c>
      <c r="S678" s="54" t="s">
        <v>344</v>
      </c>
      <c r="T678" s="55" t="s">
        <v>7</v>
      </c>
    </row>
    <row r="679" spans="2:20" ht="12" customHeight="1">
      <c r="B679" s="6" t="s">
        <v>345</v>
      </c>
      <c r="C679" s="7" t="str">
        <f>LOOKUP(E679,{0,150,300,450,600,750,900;"0","1","2","3","4","5","6"})</f>
        <v>0</v>
      </c>
      <c r="D679" s="8" t="s">
        <v>346</v>
      </c>
      <c r="E679" s="9">
        <v>0</v>
      </c>
      <c r="G679" s="6" t="s">
        <v>345</v>
      </c>
      <c r="H679" s="7" t="str">
        <f>LOOKUP(J679,{0,150,300,450,600,750,900;"0","1","2","3","4","5","6"})</f>
        <v>0</v>
      </c>
      <c r="I679" s="8" t="s">
        <v>346</v>
      </c>
      <c r="J679" s="9">
        <v>0</v>
      </c>
      <c r="L679" s="6" t="s">
        <v>345</v>
      </c>
      <c r="M679" s="7" t="str">
        <f>LOOKUP(O679,{0,150,300,450,600,750,900;"0","1","2","3","4","5","6"})</f>
        <v>0</v>
      </c>
      <c r="N679" s="8" t="s">
        <v>346</v>
      </c>
      <c r="O679" s="9">
        <v>0</v>
      </c>
      <c r="Q679" s="56" t="s">
        <v>345</v>
      </c>
      <c r="R679" s="57" t="str">
        <f>LOOKUP(T679,{0,150,300,450,600,750,900;"0","1","2","3","4","5","6"})</f>
        <v>0</v>
      </c>
      <c r="S679" s="58" t="s">
        <v>346</v>
      </c>
      <c r="T679" s="59">
        <v>0</v>
      </c>
    </row>
    <row r="680" spans="2:20" ht="12" customHeight="1">
      <c r="B680" s="6" t="s">
        <v>347</v>
      </c>
      <c r="C680" s="49" t="str">
        <f>LOOKUP(C681,{0,201,401,601,901,1201,1501;"黑色","绿色","蓝色","紫色","红色","橙色","金色"})</f>
        <v>黑色</v>
      </c>
      <c r="D680" s="8" t="s">
        <v>348</v>
      </c>
      <c r="E680" s="10">
        <v>1</v>
      </c>
      <c r="G680" s="6" t="s">
        <v>347</v>
      </c>
      <c r="H680" s="49" t="str">
        <f>LOOKUP(H681,{0,201,401,601,901,1201,1501;"黑色","绿色","蓝色","紫色","红色","橙色","金色"})</f>
        <v>金色</v>
      </c>
      <c r="I680" s="8" t="s">
        <v>348</v>
      </c>
      <c r="J680" s="10">
        <v>1</v>
      </c>
      <c r="L680" s="6" t="s">
        <v>347</v>
      </c>
      <c r="M680" s="49" t="str">
        <f>LOOKUP(M681,{0,201,401,601,901,1201,1501;"黑色","绿色","蓝色","紫色","红色","橙色","金色"})</f>
        <v>红色</v>
      </c>
      <c r="N680" s="8" t="s">
        <v>348</v>
      </c>
      <c r="O680" s="10">
        <v>5</v>
      </c>
      <c r="Q680" s="56" t="s">
        <v>347</v>
      </c>
      <c r="R680" s="60" t="str">
        <f>LOOKUP(R681,{0,201,401,601,901,1201,1501;"黑色","绿色","蓝色","紫色","红色","橙色","金色"})</f>
        <v>黑色</v>
      </c>
      <c r="S680" s="58" t="s">
        <v>348</v>
      </c>
      <c r="T680" s="61">
        <v>1</v>
      </c>
    </row>
    <row r="681" spans="2:20" ht="12" customHeight="1">
      <c r="B681" s="6" t="s">
        <v>349</v>
      </c>
      <c r="C681" s="7">
        <f>C689+E679</f>
        <v>200</v>
      </c>
      <c r="D681" s="8" t="s">
        <v>350</v>
      </c>
      <c r="E681" s="10">
        <v>1</v>
      </c>
      <c r="G681" s="6" t="s">
        <v>349</v>
      </c>
      <c r="H681" s="7">
        <f>H689+J679</f>
        <v>3000</v>
      </c>
      <c r="I681" s="8" t="s">
        <v>350</v>
      </c>
      <c r="J681" s="10">
        <v>1</v>
      </c>
      <c r="L681" s="6" t="s">
        <v>349</v>
      </c>
      <c r="M681" s="7">
        <f>M689+O679</f>
        <v>1200</v>
      </c>
      <c r="N681" s="8" t="s">
        <v>350</v>
      </c>
      <c r="O681" s="10">
        <v>2</v>
      </c>
      <c r="Q681" s="56" t="s">
        <v>349</v>
      </c>
      <c r="R681" s="57">
        <f>R689+T679</f>
        <v>0</v>
      </c>
      <c r="S681" s="58" t="s">
        <v>350</v>
      </c>
      <c r="T681" s="61">
        <v>2</v>
      </c>
    </row>
    <row r="682" spans="2:20" ht="12" customHeight="1">
      <c r="B682" s="11" t="s">
        <v>351</v>
      </c>
      <c r="C682" s="12">
        <f>C681*20</f>
        <v>4000</v>
      </c>
      <c r="D682" s="13" t="s">
        <v>352</v>
      </c>
      <c r="E682" s="14">
        <f>C681</f>
        <v>200</v>
      </c>
      <c r="G682" s="11" t="s">
        <v>351</v>
      </c>
      <c r="H682" s="12">
        <f>H681*20</f>
        <v>60000</v>
      </c>
      <c r="I682" s="13" t="s">
        <v>352</v>
      </c>
      <c r="J682" s="14">
        <f>H681</f>
        <v>3000</v>
      </c>
      <c r="L682" s="11" t="s">
        <v>351</v>
      </c>
      <c r="M682" s="12">
        <f>M681*20</f>
        <v>24000</v>
      </c>
      <c r="N682" s="13" t="s">
        <v>352</v>
      </c>
      <c r="O682" s="14">
        <f>M681</f>
        <v>1200</v>
      </c>
      <c r="Q682" s="62" t="s">
        <v>351</v>
      </c>
      <c r="R682" s="63">
        <f>R681*20</f>
        <v>0</v>
      </c>
      <c r="S682" s="64" t="s">
        <v>352</v>
      </c>
      <c r="T682" s="65">
        <f>R681</f>
        <v>0</v>
      </c>
    </row>
    <row r="683" spans="2:20" ht="12" customHeight="1">
      <c r="B683" s="128" t="s">
        <v>1223</v>
      </c>
      <c r="C683" s="129"/>
      <c r="D683" s="132" t="s">
        <v>1224</v>
      </c>
      <c r="E683" s="133"/>
      <c r="G683" s="128" t="s">
        <v>1225</v>
      </c>
      <c r="H683" s="129"/>
      <c r="I683" s="132" t="s">
        <v>1226</v>
      </c>
      <c r="J683" s="133"/>
      <c r="L683" s="128" t="s">
        <v>1227</v>
      </c>
      <c r="M683" s="129"/>
      <c r="N683" s="132" t="s">
        <v>1228</v>
      </c>
      <c r="O683" s="133"/>
      <c r="Q683" s="172" t="s">
        <v>1229</v>
      </c>
      <c r="R683" s="173"/>
      <c r="S683" s="176" t="s">
        <v>1230</v>
      </c>
      <c r="T683" s="177"/>
    </row>
    <row r="684" spans="2:20" ht="12" customHeight="1">
      <c r="B684" s="128"/>
      <c r="C684" s="129"/>
      <c r="D684" s="132"/>
      <c r="E684" s="133"/>
      <c r="G684" s="128"/>
      <c r="H684" s="129"/>
      <c r="I684" s="132"/>
      <c r="J684" s="133"/>
      <c r="L684" s="128"/>
      <c r="M684" s="129"/>
      <c r="N684" s="132"/>
      <c r="O684" s="133"/>
      <c r="Q684" s="172"/>
      <c r="R684" s="173"/>
      <c r="S684" s="176"/>
      <c r="T684" s="177"/>
    </row>
    <row r="685" spans="2:20" ht="12" customHeight="1">
      <c r="B685" s="128"/>
      <c r="C685" s="129"/>
      <c r="D685" s="132"/>
      <c r="E685" s="133"/>
      <c r="G685" s="128"/>
      <c r="H685" s="129"/>
      <c r="I685" s="132"/>
      <c r="J685" s="133"/>
      <c r="L685" s="128"/>
      <c r="M685" s="129"/>
      <c r="N685" s="132"/>
      <c r="O685" s="133"/>
      <c r="Q685" s="172"/>
      <c r="R685" s="173"/>
      <c r="S685" s="176"/>
      <c r="T685" s="177"/>
    </row>
    <row r="686" spans="2:20" ht="12" customHeight="1">
      <c r="B686" s="128"/>
      <c r="C686" s="129"/>
      <c r="D686" s="132"/>
      <c r="E686" s="133"/>
      <c r="G686" s="128"/>
      <c r="H686" s="129"/>
      <c r="I686" s="132"/>
      <c r="J686" s="133"/>
      <c r="L686" s="128"/>
      <c r="M686" s="129"/>
      <c r="N686" s="132"/>
      <c r="O686" s="133"/>
      <c r="Q686" s="172"/>
      <c r="R686" s="173"/>
      <c r="S686" s="176"/>
      <c r="T686" s="177"/>
    </row>
    <row r="687" spans="2:20" ht="12" customHeight="1">
      <c r="B687" s="128"/>
      <c r="C687" s="129"/>
      <c r="D687" s="132"/>
      <c r="E687" s="133"/>
      <c r="G687" s="128"/>
      <c r="H687" s="129"/>
      <c r="I687" s="132"/>
      <c r="J687" s="133"/>
      <c r="L687" s="128"/>
      <c r="M687" s="129"/>
      <c r="N687" s="132"/>
      <c r="O687" s="133"/>
      <c r="Q687" s="172"/>
      <c r="R687" s="173"/>
      <c r="S687" s="176"/>
      <c r="T687" s="177"/>
    </row>
    <row r="688" spans="2:20" ht="12" customHeight="1">
      <c r="B688" s="130"/>
      <c r="C688" s="131"/>
      <c r="D688" s="132"/>
      <c r="E688" s="133"/>
      <c r="G688" s="130"/>
      <c r="H688" s="131"/>
      <c r="I688" s="132"/>
      <c r="J688" s="133"/>
      <c r="L688" s="130"/>
      <c r="M688" s="131"/>
      <c r="N688" s="132"/>
      <c r="O688" s="133"/>
      <c r="Q688" s="174"/>
      <c r="R688" s="175"/>
      <c r="S688" s="176"/>
      <c r="T688" s="177"/>
    </row>
    <row r="689" spans="2:20" ht="12" customHeight="1">
      <c r="B689" s="11" t="s">
        <v>361</v>
      </c>
      <c r="C689" s="15">
        <v>200</v>
      </c>
      <c r="D689" s="134"/>
      <c r="E689" s="135"/>
      <c r="G689" s="11" t="s">
        <v>361</v>
      </c>
      <c r="H689" s="15">
        <v>3000</v>
      </c>
      <c r="I689" s="134"/>
      <c r="J689" s="135"/>
      <c r="L689" s="11" t="s">
        <v>361</v>
      </c>
      <c r="M689" s="15">
        <v>1200</v>
      </c>
      <c r="N689" s="134"/>
      <c r="O689" s="135"/>
      <c r="Q689" s="62" t="s">
        <v>361</v>
      </c>
      <c r="R689" s="66">
        <v>0</v>
      </c>
      <c r="S689" s="178"/>
      <c r="T689" s="179"/>
    </row>
    <row r="690" spans="2:20" ht="12" customHeight="1">
      <c r="B690" s="122" t="s">
        <v>416</v>
      </c>
      <c r="C690" s="123"/>
      <c r="D690" s="123"/>
      <c r="E690" s="124"/>
      <c r="G690" s="122" t="s">
        <v>1154</v>
      </c>
      <c r="H690" s="123"/>
      <c r="I690" s="123"/>
      <c r="J690" s="124"/>
      <c r="L690" s="122" t="s">
        <v>1231</v>
      </c>
      <c r="M690" s="123"/>
      <c r="N690" s="123"/>
      <c r="O690" s="124"/>
      <c r="Q690" s="193" t="s">
        <v>1232</v>
      </c>
      <c r="R690" s="194"/>
      <c r="S690" s="194"/>
      <c r="T690" s="195"/>
    </row>
    <row r="691" spans="2:20" ht="12" customHeight="1">
      <c r="B691" s="125"/>
      <c r="C691" s="126"/>
      <c r="D691" s="126"/>
      <c r="E691" s="127"/>
      <c r="G691" s="125"/>
      <c r="H691" s="126"/>
      <c r="I691" s="126"/>
      <c r="J691" s="127"/>
      <c r="L691" s="125"/>
      <c r="M691" s="126"/>
      <c r="N691" s="126"/>
      <c r="O691" s="127"/>
      <c r="Q691" s="196"/>
      <c r="R691" s="197"/>
      <c r="S691" s="197"/>
      <c r="T691" s="198"/>
    </row>
    <row r="692" spans="2:20" ht="12" customHeight="1">
      <c r="B692" s="125"/>
      <c r="C692" s="126"/>
      <c r="D692" s="126"/>
      <c r="E692" s="127"/>
      <c r="G692" s="125"/>
      <c r="H692" s="126"/>
      <c r="I692" s="126"/>
      <c r="J692" s="127"/>
      <c r="L692" s="125"/>
      <c r="M692" s="126"/>
      <c r="N692" s="126"/>
      <c r="O692" s="127"/>
      <c r="Q692" s="196"/>
      <c r="R692" s="197"/>
      <c r="S692" s="197"/>
      <c r="T692" s="198"/>
    </row>
    <row r="693" spans="2:20" ht="12" customHeight="1">
      <c r="B693" s="125"/>
      <c r="C693" s="126"/>
      <c r="D693" s="126"/>
      <c r="E693" s="127"/>
      <c r="G693" s="125"/>
      <c r="H693" s="126"/>
      <c r="I693" s="126"/>
      <c r="J693" s="127"/>
      <c r="L693" s="125"/>
      <c r="M693" s="126"/>
      <c r="N693" s="126"/>
      <c r="O693" s="127"/>
      <c r="Q693" s="196"/>
      <c r="R693" s="197"/>
      <c r="S693" s="197"/>
      <c r="T693" s="198"/>
    </row>
    <row r="694" spans="2:20" ht="12" customHeight="1">
      <c r="B694" s="125"/>
      <c r="C694" s="126"/>
      <c r="D694" s="126"/>
      <c r="E694" s="127"/>
      <c r="G694" s="125"/>
      <c r="H694" s="126"/>
      <c r="I694" s="126"/>
      <c r="J694" s="127"/>
      <c r="L694" s="125"/>
      <c r="M694" s="126"/>
      <c r="N694" s="126"/>
      <c r="O694" s="127"/>
      <c r="Q694" s="196"/>
      <c r="R694" s="197"/>
      <c r="S694" s="197"/>
      <c r="T694" s="198"/>
    </row>
    <row r="695" spans="2:20" ht="12" customHeight="1">
      <c r="B695" s="125"/>
      <c r="C695" s="126"/>
      <c r="D695" s="126"/>
      <c r="E695" s="127"/>
      <c r="G695" s="125"/>
      <c r="H695" s="126"/>
      <c r="I695" s="126"/>
      <c r="J695" s="127"/>
      <c r="L695" s="125"/>
      <c r="M695" s="126"/>
      <c r="N695" s="126"/>
      <c r="O695" s="127"/>
      <c r="Q695" s="196"/>
      <c r="R695" s="197"/>
      <c r="S695" s="197"/>
      <c r="T695" s="198"/>
    </row>
    <row r="696" spans="2:20" ht="12" customHeight="1">
      <c r="B696" s="125"/>
      <c r="C696" s="126"/>
      <c r="D696" s="126"/>
      <c r="E696" s="127"/>
      <c r="G696" s="125"/>
      <c r="H696" s="126"/>
      <c r="I696" s="126"/>
      <c r="J696" s="127"/>
      <c r="L696" s="125"/>
      <c r="M696" s="126"/>
      <c r="N696" s="126"/>
      <c r="O696" s="127"/>
      <c r="Q696" s="196"/>
      <c r="R696" s="197"/>
      <c r="S696" s="197"/>
      <c r="T696" s="198"/>
    </row>
    <row r="697" spans="2:20" ht="12" customHeight="1">
      <c r="B697" s="125"/>
      <c r="C697" s="126"/>
      <c r="D697" s="126"/>
      <c r="E697" s="127"/>
      <c r="G697" s="125"/>
      <c r="H697" s="126"/>
      <c r="I697" s="126"/>
      <c r="J697" s="127"/>
      <c r="L697" s="125"/>
      <c r="M697" s="126"/>
      <c r="N697" s="126"/>
      <c r="O697" s="127"/>
      <c r="Q697" s="196"/>
      <c r="R697" s="197"/>
      <c r="S697" s="197"/>
      <c r="T697" s="198"/>
    </row>
    <row r="698" spans="2:20" ht="12" customHeight="1">
      <c r="B698" s="125"/>
      <c r="C698" s="126"/>
      <c r="D698" s="126"/>
      <c r="E698" s="127"/>
      <c r="G698" s="125"/>
      <c r="H698" s="126"/>
      <c r="I698" s="126"/>
      <c r="J698" s="127"/>
      <c r="L698" s="125"/>
      <c r="M698" s="126"/>
      <c r="N698" s="126"/>
      <c r="O698" s="127"/>
      <c r="Q698" s="196"/>
      <c r="R698" s="197"/>
      <c r="S698" s="197"/>
      <c r="T698" s="198"/>
    </row>
    <row r="699" spans="2:20" ht="12" customHeight="1">
      <c r="B699" s="125"/>
      <c r="C699" s="126"/>
      <c r="D699" s="126"/>
      <c r="E699" s="127"/>
      <c r="G699" s="125"/>
      <c r="H699" s="126"/>
      <c r="I699" s="126"/>
      <c r="J699" s="127"/>
      <c r="L699" s="125"/>
      <c r="M699" s="126"/>
      <c r="N699" s="126"/>
      <c r="O699" s="127"/>
      <c r="Q699" s="196"/>
      <c r="R699" s="197"/>
      <c r="S699" s="197"/>
      <c r="T699" s="198"/>
    </row>
    <row r="700" spans="2:20" ht="12" customHeight="1">
      <c r="B700" s="125"/>
      <c r="C700" s="126"/>
      <c r="D700" s="126"/>
      <c r="E700" s="127"/>
      <c r="G700" s="125"/>
      <c r="H700" s="126"/>
      <c r="I700" s="126"/>
      <c r="J700" s="127"/>
      <c r="L700" s="125"/>
      <c r="M700" s="126"/>
      <c r="N700" s="126"/>
      <c r="O700" s="127"/>
      <c r="Q700" s="196"/>
      <c r="R700" s="197"/>
      <c r="S700" s="197"/>
      <c r="T700" s="198"/>
    </row>
    <row r="701" spans="2:20" ht="12" customHeight="1">
      <c r="B701" s="119" t="s">
        <v>1233</v>
      </c>
      <c r="C701" s="120"/>
      <c r="D701" s="120"/>
      <c r="E701" s="121"/>
      <c r="G701" s="119" t="s">
        <v>1155</v>
      </c>
      <c r="H701" s="120"/>
      <c r="I701" s="120"/>
      <c r="J701" s="121"/>
      <c r="L701" s="119" t="s">
        <v>555</v>
      </c>
      <c r="M701" s="120"/>
      <c r="N701" s="120"/>
      <c r="O701" s="121"/>
      <c r="Q701" s="169" t="s">
        <v>567</v>
      </c>
      <c r="R701" s="170"/>
      <c r="S701" s="170"/>
      <c r="T701" s="171"/>
    </row>
  </sheetData>
  <mergeCells count="432">
    <mergeCell ref="L111:M116"/>
    <mergeCell ref="D111:E117"/>
    <mergeCell ref="N111:O117"/>
    <mergeCell ref="G111:H116"/>
    <mergeCell ref="Q111:R116"/>
    <mergeCell ref="Q690:T700"/>
    <mergeCell ref="G345:H350"/>
    <mergeCell ref="Q345:R350"/>
    <mergeCell ref="I345:J351"/>
    <mergeCell ref="S345:T351"/>
    <mergeCell ref="G352:J362"/>
    <mergeCell ref="L352:O362"/>
    <mergeCell ref="I241:J247"/>
    <mergeCell ref="S241:T247"/>
    <mergeCell ref="G267:H272"/>
    <mergeCell ref="Q267:R272"/>
    <mergeCell ref="I267:J273"/>
    <mergeCell ref="S267:T273"/>
    <mergeCell ref="Q274:T284"/>
    <mergeCell ref="N241:O247"/>
    <mergeCell ref="G248:J258"/>
    <mergeCell ref="L248:O258"/>
    <mergeCell ref="S553:T559"/>
    <mergeCell ref="G560:J570"/>
    <mergeCell ref="Q560:T570"/>
    <mergeCell ref="G475:H480"/>
    <mergeCell ref="Q475:R480"/>
    <mergeCell ref="D475:E481"/>
    <mergeCell ref="N475:O481"/>
    <mergeCell ref="B482:E492"/>
    <mergeCell ref="G482:J492"/>
    <mergeCell ref="L482:O492"/>
    <mergeCell ref="G501:H506"/>
    <mergeCell ref="Q501:R506"/>
    <mergeCell ref="I501:J507"/>
    <mergeCell ref="S501:T507"/>
    <mergeCell ref="D553:E559"/>
    <mergeCell ref="N553:O559"/>
    <mergeCell ref="L560:O570"/>
    <mergeCell ref="B553:C558"/>
    <mergeCell ref="L553:M558"/>
    <mergeCell ref="B560:E570"/>
    <mergeCell ref="G553:H558"/>
    <mergeCell ref="Q553:R558"/>
    <mergeCell ref="I553:J559"/>
    <mergeCell ref="B631:C636"/>
    <mergeCell ref="L631:M636"/>
    <mergeCell ref="D631:E637"/>
    <mergeCell ref="N631:O637"/>
    <mergeCell ref="B638:E648"/>
    <mergeCell ref="G631:H636"/>
    <mergeCell ref="Q631:R636"/>
    <mergeCell ref="I631:J637"/>
    <mergeCell ref="S631:T637"/>
    <mergeCell ref="G638:J648"/>
    <mergeCell ref="L638:O648"/>
    <mergeCell ref="Q638:T648"/>
    <mergeCell ref="I449:J455"/>
    <mergeCell ref="S449:T455"/>
    <mergeCell ref="Q430:T440"/>
    <mergeCell ref="G371:H376"/>
    <mergeCell ref="Q371:R376"/>
    <mergeCell ref="B300:E310"/>
    <mergeCell ref="G300:J310"/>
    <mergeCell ref="B430:E440"/>
    <mergeCell ref="G430:J440"/>
    <mergeCell ref="L430:O440"/>
    <mergeCell ref="I371:J377"/>
    <mergeCell ref="S371:T377"/>
    <mergeCell ref="L378:O388"/>
    <mergeCell ref="Q378:T388"/>
    <mergeCell ref="B371:C376"/>
    <mergeCell ref="L371:M376"/>
    <mergeCell ref="B378:E388"/>
    <mergeCell ref="G378:J388"/>
    <mergeCell ref="L300:O310"/>
    <mergeCell ref="B326:E336"/>
    <mergeCell ref="B352:E362"/>
    <mergeCell ref="B319:C324"/>
    <mergeCell ref="L319:M324"/>
    <mergeCell ref="D319:E325"/>
    <mergeCell ref="Q300:T310"/>
    <mergeCell ref="Q326:T336"/>
    <mergeCell ref="D371:E377"/>
    <mergeCell ref="N371:O377"/>
    <mergeCell ref="G241:H246"/>
    <mergeCell ref="Q241:R246"/>
    <mergeCell ref="B456:E466"/>
    <mergeCell ref="G456:J466"/>
    <mergeCell ref="B423:C428"/>
    <mergeCell ref="L423:M428"/>
    <mergeCell ref="D423:E429"/>
    <mergeCell ref="N423:O429"/>
    <mergeCell ref="G423:H428"/>
    <mergeCell ref="Q423:R428"/>
    <mergeCell ref="I423:J429"/>
    <mergeCell ref="S423:T429"/>
    <mergeCell ref="Q456:T466"/>
    <mergeCell ref="L456:O466"/>
    <mergeCell ref="B449:C454"/>
    <mergeCell ref="L449:M454"/>
    <mergeCell ref="D449:E455"/>
    <mergeCell ref="N449:O455"/>
    <mergeCell ref="G449:H454"/>
    <mergeCell ref="Q449:R454"/>
    <mergeCell ref="G215:H220"/>
    <mergeCell ref="Q215:R220"/>
    <mergeCell ref="Q222:T232"/>
    <mergeCell ref="G189:H194"/>
    <mergeCell ref="Q189:R194"/>
    <mergeCell ref="I189:J195"/>
    <mergeCell ref="S189:T195"/>
    <mergeCell ref="G196:J206"/>
    <mergeCell ref="Q196:T206"/>
    <mergeCell ref="I215:J221"/>
    <mergeCell ref="S215:T221"/>
    <mergeCell ref="L189:M194"/>
    <mergeCell ref="N189:O195"/>
    <mergeCell ref="L196:O206"/>
    <mergeCell ref="B293:C298"/>
    <mergeCell ref="L293:M298"/>
    <mergeCell ref="D293:E299"/>
    <mergeCell ref="N293:O299"/>
    <mergeCell ref="G293:H298"/>
    <mergeCell ref="Q293:R298"/>
    <mergeCell ref="I293:J299"/>
    <mergeCell ref="S293:T299"/>
    <mergeCell ref="B267:C272"/>
    <mergeCell ref="L267:M272"/>
    <mergeCell ref="D267:E273"/>
    <mergeCell ref="N267:O273"/>
    <mergeCell ref="B274:E284"/>
    <mergeCell ref="G274:J284"/>
    <mergeCell ref="L274:O284"/>
    <mergeCell ref="L92:O102"/>
    <mergeCell ref="G85:H90"/>
    <mergeCell ref="Q85:R90"/>
    <mergeCell ref="I85:J91"/>
    <mergeCell ref="S85:T91"/>
    <mergeCell ref="Q248:T258"/>
    <mergeCell ref="B170:E180"/>
    <mergeCell ref="L170:O180"/>
    <mergeCell ref="G222:J232"/>
    <mergeCell ref="L222:O232"/>
    <mergeCell ref="B241:C246"/>
    <mergeCell ref="L241:M246"/>
    <mergeCell ref="L137:M142"/>
    <mergeCell ref="N137:O143"/>
    <mergeCell ref="G137:H142"/>
    <mergeCell ref="Q137:R142"/>
    <mergeCell ref="I137:J143"/>
    <mergeCell ref="S137:T143"/>
    <mergeCell ref="B196:E206"/>
    <mergeCell ref="B215:C220"/>
    <mergeCell ref="L215:M220"/>
    <mergeCell ref="D215:E221"/>
    <mergeCell ref="N215:O221"/>
    <mergeCell ref="B222:E232"/>
    <mergeCell ref="B14:E24"/>
    <mergeCell ref="G14:J24"/>
    <mergeCell ref="B33:C38"/>
    <mergeCell ref="L33:M38"/>
    <mergeCell ref="D33:E39"/>
    <mergeCell ref="N33:O39"/>
    <mergeCell ref="B85:C90"/>
    <mergeCell ref="L85:M90"/>
    <mergeCell ref="D85:E91"/>
    <mergeCell ref="N85:O91"/>
    <mergeCell ref="L14:O24"/>
    <mergeCell ref="B59:C64"/>
    <mergeCell ref="L59:M64"/>
    <mergeCell ref="G59:H64"/>
    <mergeCell ref="I59:J65"/>
    <mergeCell ref="G66:J76"/>
    <mergeCell ref="L66:O76"/>
    <mergeCell ref="B508:E518"/>
    <mergeCell ref="B7:C12"/>
    <mergeCell ref="L7:M12"/>
    <mergeCell ref="D7:E13"/>
    <mergeCell ref="N7:O13"/>
    <mergeCell ref="G7:H12"/>
    <mergeCell ref="Q7:R12"/>
    <mergeCell ref="I7:J13"/>
    <mergeCell ref="S7:T13"/>
    <mergeCell ref="B92:E102"/>
    <mergeCell ref="Q92:T102"/>
    <mergeCell ref="G33:H38"/>
    <mergeCell ref="Q33:R38"/>
    <mergeCell ref="I33:J39"/>
    <mergeCell ref="S33:T39"/>
    <mergeCell ref="B40:E50"/>
    <mergeCell ref="G40:J50"/>
    <mergeCell ref="L40:O50"/>
    <mergeCell ref="Q40:T50"/>
    <mergeCell ref="D59:E65"/>
    <mergeCell ref="N59:O65"/>
    <mergeCell ref="B66:E76"/>
    <mergeCell ref="Q14:T24"/>
    <mergeCell ref="G92:J102"/>
    <mergeCell ref="B527:C532"/>
    <mergeCell ref="L527:M532"/>
    <mergeCell ref="D527:E533"/>
    <mergeCell ref="N527:O533"/>
    <mergeCell ref="B534:E544"/>
    <mergeCell ref="G527:H532"/>
    <mergeCell ref="Q527:R532"/>
    <mergeCell ref="I527:J533"/>
    <mergeCell ref="S527:T533"/>
    <mergeCell ref="G534:J544"/>
    <mergeCell ref="L534:O544"/>
    <mergeCell ref="Q534:T544"/>
    <mergeCell ref="B605:C610"/>
    <mergeCell ref="L605:M610"/>
    <mergeCell ref="D605:E611"/>
    <mergeCell ref="N605:O611"/>
    <mergeCell ref="B612:E622"/>
    <mergeCell ref="G605:H610"/>
    <mergeCell ref="Q605:R610"/>
    <mergeCell ref="I605:J611"/>
    <mergeCell ref="S605:T611"/>
    <mergeCell ref="G612:J622"/>
    <mergeCell ref="L612:O622"/>
    <mergeCell ref="Q612:T622"/>
    <mergeCell ref="B701:E701"/>
    <mergeCell ref="G701:J701"/>
    <mergeCell ref="L701:O701"/>
    <mergeCell ref="Q701:T701"/>
    <mergeCell ref="B683:C688"/>
    <mergeCell ref="L683:M688"/>
    <mergeCell ref="D683:E689"/>
    <mergeCell ref="N683:O689"/>
    <mergeCell ref="B690:E700"/>
    <mergeCell ref="G683:H688"/>
    <mergeCell ref="Q683:R688"/>
    <mergeCell ref="I683:J689"/>
    <mergeCell ref="S683:T689"/>
    <mergeCell ref="G690:J700"/>
    <mergeCell ref="L690:O700"/>
    <mergeCell ref="B623:E623"/>
    <mergeCell ref="G623:J623"/>
    <mergeCell ref="L623:O623"/>
    <mergeCell ref="Q623:T623"/>
    <mergeCell ref="B649:E649"/>
    <mergeCell ref="G649:J649"/>
    <mergeCell ref="L649:O649"/>
    <mergeCell ref="Q649:T649"/>
    <mergeCell ref="B675:E675"/>
    <mergeCell ref="G675:J675"/>
    <mergeCell ref="L675:O675"/>
    <mergeCell ref="Q675:T675"/>
    <mergeCell ref="B657:C662"/>
    <mergeCell ref="L657:M662"/>
    <mergeCell ref="D657:E663"/>
    <mergeCell ref="N657:O663"/>
    <mergeCell ref="B664:E674"/>
    <mergeCell ref="G657:H662"/>
    <mergeCell ref="Q657:R662"/>
    <mergeCell ref="I657:J663"/>
    <mergeCell ref="S657:T663"/>
    <mergeCell ref="G664:J674"/>
    <mergeCell ref="L664:O674"/>
    <mergeCell ref="Q664:T674"/>
    <mergeCell ref="B545:E545"/>
    <mergeCell ref="G545:J545"/>
    <mergeCell ref="L545:O545"/>
    <mergeCell ref="Q545:T545"/>
    <mergeCell ref="B571:E571"/>
    <mergeCell ref="G571:J571"/>
    <mergeCell ref="L571:O571"/>
    <mergeCell ref="Q571:T571"/>
    <mergeCell ref="B597:E597"/>
    <mergeCell ref="G597:J597"/>
    <mergeCell ref="L597:O597"/>
    <mergeCell ref="Q597:T597"/>
    <mergeCell ref="B579:C584"/>
    <mergeCell ref="L579:M584"/>
    <mergeCell ref="D579:E585"/>
    <mergeCell ref="N579:O585"/>
    <mergeCell ref="B586:E596"/>
    <mergeCell ref="G579:H584"/>
    <mergeCell ref="Q579:R584"/>
    <mergeCell ref="I579:J585"/>
    <mergeCell ref="S579:T585"/>
    <mergeCell ref="G586:J596"/>
    <mergeCell ref="L586:O596"/>
    <mergeCell ref="Q586:T596"/>
    <mergeCell ref="B467:E467"/>
    <mergeCell ref="G467:J467"/>
    <mergeCell ref="L467:O467"/>
    <mergeCell ref="Q467:T467"/>
    <mergeCell ref="B493:E493"/>
    <mergeCell ref="G493:J493"/>
    <mergeCell ref="L493:O493"/>
    <mergeCell ref="Q493:T493"/>
    <mergeCell ref="B519:E519"/>
    <mergeCell ref="G519:J519"/>
    <mergeCell ref="L519:O519"/>
    <mergeCell ref="Q519:T519"/>
    <mergeCell ref="I475:J481"/>
    <mergeCell ref="S475:T481"/>
    <mergeCell ref="Q482:T492"/>
    <mergeCell ref="B501:C506"/>
    <mergeCell ref="L501:M506"/>
    <mergeCell ref="D501:E507"/>
    <mergeCell ref="N501:O507"/>
    <mergeCell ref="B475:C480"/>
    <mergeCell ref="L475:M480"/>
    <mergeCell ref="G508:J518"/>
    <mergeCell ref="L508:O518"/>
    <mergeCell ref="Q508:T518"/>
    <mergeCell ref="B389:E389"/>
    <mergeCell ref="G389:J389"/>
    <mergeCell ref="L389:O389"/>
    <mergeCell ref="Q389:T389"/>
    <mergeCell ref="B415:E415"/>
    <mergeCell ref="G415:J415"/>
    <mergeCell ref="L415:O415"/>
    <mergeCell ref="Q415:T415"/>
    <mergeCell ref="B441:E441"/>
    <mergeCell ref="G441:J441"/>
    <mergeCell ref="L441:O441"/>
    <mergeCell ref="Q441:T441"/>
    <mergeCell ref="G397:H402"/>
    <mergeCell ref="Q397:R402"/>
    <mergeCell ref="I397:J403"/>
    <mergeCell ref="S397:T403"/>
    <mergeCell ref="G404:J414"/>
    <mergeCell ref="L404:O414"/>
    <mergeCell ref="Q404:T414"/>
    <mergeCell ref="B397:C402"/>
    <mergeCell ref="L397:M402"/>
    <mergeCell ref="D397:E403"/>
    <mergeCell ref="N397:O403"/>
    <mergeCell ref="B404:E414"/>
    <mergeCell ref="B311:E311"/>
    <mergeCell ref="G311:J311"/>
    <mergeCell ref="L311:O311"/>
    <mergeCell ref="Q311:T311"/>
    <mergeCell ref="B337:E337"/>
    <mergeCell ref="G337:J337"/>
    <mergeCell ref="L337:O337"/>
    <mergeCell ref="Q337:T337"/>
    <mergeCell ref="B363:E363"/>
    <mergeCell ref="G363:J363"/>
    <mergeCell ref="L363:O363"/>
    <mergeCell ref="Q363:T363"/>
    <mergeCell ref="G319:H324"/>
    <mergeCell ref="Q319:R324"/>
    <mergeCell ref="I319:J325"/>
    <mergeCell ref="S319:T325"/>
    <mergeCell ref="Q352:T362"/>
    <mergeCell ref="N319:O325"/>
    <mergeCell ref="G326:J336"/>
    <mergeCell ref="L326:O336"/>
    <mergeCell ref="B345:C350"/>
    <mergeCell ref="L345:M350"/>
    <mergeCell ref="D345:E351"/>
    <mergeCell ref="N345:O351"/>
    <mergeCell ref="B233:E233"/>
    <mergeCell ref="G233:J233"/>
    <mergeCell ref="L233:O233"/>
    <mergeCell ref="Q233:T233"/>
    <mergeCell ref="B259:E259"/>
    <mergeCell ref="G259:J259"/>
    <mergeCell ref="L259:O259"/>
    <mergeCell ref="Q259:T259"/>
    <mergeCell ref="B285:E285"/>
    <mergeCell ref="G285:J285"/>
    <mergeCell ref="L285:O285"/>
    <mergeCell ref="Q285:T285"/>
    <mergeCell ref="D241:E247"/>
    <mergeCell ref="B248:E258"/>
    <mergeCell ref="B156:E156"/>
    <mergeCell ref="B181:E181"/>
    <mergeCell ref="G181:J181"/>
    <mergeCell ref="L181:O181"/>
    <mergeCell ref="Q181:T181"/>
    <mergeCell ref="B207:E207"/>
    <mergeCell ref="G207:J207"/>
    <mergeCell ref="L207:O207"/>
    <mergeCell ref="Q207:T207"/>
    <mergeCell ref="Q170:T180"/>
    <mergeCell ref="B163:C168"/>
    <mergeCell ref="L163:M168"/>
    <mergeCell ref="D163:E169"/>
    <mergeCell ref="N163:O169"/>
    <mergeCell ref="B189:C194"/>
    <mergeCell ref="D189:E195"/>
    <mergeCell ref="G170:J180"/>
    <mergeCell ref="G163:H168"/>
    <mergeCell ref="Q163:R168"/>
    <mergeCell ref="I163:J169"/>
    <mergeCell ref="S163:T169"/>
    <mergeCell ref="B103:E103"/>
    <mergeCell ref="G103:J103"/>
    <mergeCell ref="L103:O103"/>
    <mergeCell ref="Q103:T103"/>
    <mergeCell ref="B129:E129"/>
    <mergeCell ref="G129:J129"/>
    <mergeCell ref="L129:O129"/>
    <mergeCell ref="Q129:T129"/>
    <mergeCell ref="G155:J155"/>
    <mergeCell ref="L155:O155"/>
    <mergeCell ref="Q155:T155"/>
    <mergeCell ref="G118:J128"/>
    <mergeCell ref="B118:E128"/>
    <mergeCell ref="G144:J154"/>
    <mergeCell ref="L118:O128"/>
    <mergeCell ref="Q118:T128"/>
    <mergeCell ref="L144:O154"/>
    <mergeCell ref="Q144:T154"/>
    <mergeCell ref="B138:C143"/>
    <mergeCell ref="D138:E144"/>
    <mergeCell ref="B145:E155"/>
    <mergeCell ref="I111:J117"/>
    <mergeCell ref="S111:T117"/>
    <mergeCell ref="B111:C116"/>
    <mergeCell ref="B25:E25"/>
    <mergeCell ref="G25:J25"/>
    <mergeCell ref="L25:O25"/>
    <mergeCell ref="Q25:T25"/>
    <mergeCell ref="B51:E51"/>
    <mergeCell ref="G51:J51"/>
    <mergeCell ref="L51:O51"/>
    <mergeCell ref="Q51:T51"/>
    <mergeCell ref="B77:E77"/>
    <mergeCell ref="G77:J77"/>
    <mergeCell ref="L77:O77"/>
    <mergeCell ref="Q77:T77"/>
    <mergeCell ref="Q59:R64"/>
    <mergeCell ref="S59:T65"/>
    <mergeCell ref="Q66:T76"/>
  </mergeCells>
  <phoneticPr fontId="14" type="noConversion"/>
  <conditionalFormatting sqref="C4">
    <cfRule type="cellIs" dxfId="1014" priority="1016" operator="equal">
      <formula>"橙色"</formula>
    </cfRule>
    <cfRule type="cellIs" dxfId="1013" priority="1017" operator="equal">
      <formula>"橙色"</formula>
    </cfRule>
    <cfRule type="cellIs" dxfId="1012" priority="1018" operator="equal">
      <formula>"红色"</formula>
    </cfRule>
    <cfRule type="cellIs" dxfId="1011" priority="1019" operator="equal">
      <formula>"紫色"</formula>
    </cfRule>
    <cfRule type="cellIs" dxfId="1010" priority="1020" operator="equal">
      <formula>"蓝色"</formula>
    </cfRule>
    <cfRule type="cellIs" dxfId="1009" priority="1021" operator="equal">
      <formula>"绿色"</formula>
    </cfRule>
    <cfRule type="cellIs" dxfId="1008" priority="1022" operator="equal">
      <formula>"黑色"</formula>
    </cfRule>
  </conditionalFormatting>
  <conditionalFormatting sqref="H4">
    <cfRule type="cellIs" dxfId="1007" priority="1009" operator="equal">
      <formula>"橙色"</formula>
    </cfRule>
    <cfRule type="cellIs" dxfId="1006" priority="1010" operator="equal">
      <formula>"橙色"</formula>
    </cfRule>
    <cfRule type="cellIs" dxfId="1005" priority="1011" operator="equal">
      <formula>"红色"</formula>
    </cfRule>
    <cfRule type="cellIs" dxfId="1004" priority="1012" operator="equal">
      <formula>"紫色"</formula>
    </cfRule>
    <cfRule type="cellIs" dxfId="1003" priority="1013" operator="equal">
      <formula>"蓝色"</formula>
    </cfRule>
    <cfRule type="cellIs" dxfId="1002" priority="1014" operator="equal">
      <formula>"绿色"</formula>
    </cfRule>
    <cfRule type="cellIs" dxfId="1001" priority="1015" operator="equal">
      <formula>"黑色"</formula>
    </cfRule>
  </conditionalFormatting>
  <conditionalFormatting sqref="M4">
    <cfRule type="cellIs" dxfId="1000" priority="568" operator="equal">
      <formula>"橙色"</formula>
    </cfRule>
    <cfRule type="cellIs" dxfId="999" priority="569" operator="equal">
      <formula>"橙色"</formula>
    </cfRule>
    <cfRule type="cellIs" dxfId="998" priority="570" operator="equal">
      <formula>"红色"</formula>
    </cfRule>
    <cfRule type="cellIs" dxfId="997" priority="571" operator="equal">
      <formula>"紫色"</formula>
    </cfRule>
    <cfRule type="cellIs" dxfId="996" priority="572" operator="equal">
      <formula>"蓝色"</formula>
    </cfRule>
    <cfRule type="cellIs" dxfId="995" priority="573" operator="equal">
      <formula>"绿色"</formula>
    </cfRule>
    <cfRule type="cellIs" dxfId="994" priority="574" operator="equal">
      <formula>"黑色"</formula>
    </cfRule>
  </conditionalFormatting>
  <conditionalFormatting sqref="R4">
    <cfRule type="cellIs" dxfId="993" priority="435" operator="equal">
      <formula>"橙色"</formula>
    </cfRule>
    <cfRule type="cellIs" dxfId="992" priority="436" operator="equal">
      <formula>"橙色"</formula>
    </cfRule>
    <cfRule type="cellIs" dxfId="991" priority="437" operator="equal">
      <formula>"红色"</formula>
    </cfRule>
    <cfRule type="cellIs" dxfId="990" priority="438" operator="equal">
      <formula>"紫色"</formula>
    </cfRule>
    <cfRule type="cellIs" dxfId="989" priority="439" operator="equal">
      <formula>"蓝色"</formula>
    </cfRule>
    <cfRule type="cellIs" dxfId="988" priority="440" operator="equal">
      <formula>"绿色"</formula>
    </cfRule>
    <cfRule type="cellIs" dxfId="987" priority="441" operator="equal">
      <formula>"黑色"</formula>
    </cfRule>
  </conditionalFormatting>
  <conditionalFormatting sqref="C30">
    <cfRule type="cellIs" dxfId="986" priority="988" operator="equal">
      <formula>"橙色"</formula>
    </cfRule>
    <cfRule type="cellIs" dxfId="985" priority="989" operator="equal">
      <formula>"橙色"</formula>
    </cfRule>
    <cfRule type="cellIs" dxfId="984" priority="990" operator="equal">
      <formula>"红色"</formula>
    </cfRule>
    <cfRule type="cellIs" dxfId="983" priority="991" operator="equal">
      <formula>"紫色"</formula>
    </cfRule>
    <cfRule type="cellIs" dxfId="982" priority="992" operator="equal">
      <formula>"蓝色"</formula>
    </cfRule>
    <cfRule type="cellIs" dxfId="981" priority="993" operator="equal">
      <formula>"绿色"</formula>
    </cfRule>
    <cfRule type="cellIs" dxfId="980" priority="994" operator="equal">
      <formula>"黑色"</formula>
    </cfRule>
  </conditionalFormatting>
  <conditionalFormatting sqref="H30">
    <cfRule type="cellIs" dxfId="979" priority="981" operator="equal">
      <formula>"橙色"</formula>
    </cfRule>
    <cfRule type="cellIs" dxfId="978" priority="982" operator="equal">
      <formula>"橙色"</formula>
    </cfRule>
    <cfRule type="cellIs" dxfId="977" priority="983" operator="equal">
      <formula>"红色"</formula>
    </cfRule>
    <cfRule type="cellIs" dxfId="976" priority="984" operator="equal">
      <formula>"紫色"</formula>
    </cfRule>
    <cfRule type="cellIs" dxfId="975" priority="985" operator="equal">
      <formula>"蓝色"</formula>
    </cfRule>
    <cfRule type="cellIs" dxfId="974" priority="986" operator="equal">
      <formula>"绿色"</formula>
    </cfRule>
    <cfRule type="cellIs" dxfId="973" priority="987" operator="equal">
      <formula>"黑色"</formula>
    </cfRule>
  </conditionalFormatting>
  <conditionalFormatting sqref="M30">
    <cfRule type="cellIs" dxfId="972" priority="974" operator="equal">
      <formula>"橙色"</formula>
    </cfRule>
    <cfRule type="cellIs" dxfId="971" priority="975" operator="equal">
      <formula>"橙色"</formula>
    </cfRule>
    <cfRule type="cellIs" dxfId="970" priority="976" operator="equal">
      <formula>"红色"</formula>
    </cfRule>
    <cfRule type="cellIs" dxfId="969" priority="977" operator="equal">
      <formula>"紫色"</formula>
    </cfRule>
    <cfRule type="cellIs" dxfId="968" priority="978" operator="equal">
      <formula>"蓝色"</formula>
    </cfRule>
    <cfRule type="cellIs" dxfId="967" priority="979" operator="equal">
      <formula>"绿色"</formula>
    </cfRule>
    <cfRule type="cellIs" dxfId="966" priority="980" operator="equal">
      <formula>"黑色"</formula>
    </cfRule>
  </conditionalFormatting>
  <conditionalFormatting sqref="R30">
    <cfRule type="cellIs" dxfId="965" priority="967" operator="equal">
      <formula>"橙色"</formula>
    </cfRule>
    <cfRule type="cellIs" dxfId="964" priority="968" operator="equal">
      <formula>"橙色"</formula>
    </cfRule>
    <cfRule type="cellIs" dxfId="963" priority="969" operator="equal">
      <formula>"红色"</formula>
    </cfRule>
    <cfRule type="cellIs" dxfId="962" priority="970" operator="equal">
      <formula>"紫色"</formula>
    </cfRule>
    <cfRule type="cellIs" dxfId="961" priority="971" operator="equal">
      <formula>"蓝色"</formula>
    </cfRule>
    <cfRule type="cellIs" dxfId="960" priority="972" operator="equal">
      <formula>"绿色"</formula>
    </cfRule>
    <cfRule type="cellIs" dxfId="959" priority="973" operator="equal">
      <formula>"黑色"</formula>
    </cfRule>
  </conditionalFormatting>
  <conditionalFormatting sqref="C56">
    <cfRule type="cellIs" dxfId="958" priority="960" operator="equal">
      <formula>"橙色"</formula>
    </cfRule>
    <cfRule type="cellIs" dxfId="957" priority="961" operator="equal">
      <formula>"橙色"</formula>
    </cfRule>
    <cfRule type="cellIs" dxfId="956" priority="962" operator="equal">
      <formula>"红色"</formula>
    </cfRule>
    <cfRule type="cellIs" dxfId="955" priority="963" operator="equal">
      <formula>"紫色"</formula>
    </cfRule>
    <cfRule type="cellIs" dxfId="954" priority="964" operator="equal">
      <formula>"蓝色"</formula>
    </cfRule>
    <cfRule type="cellIs" dxfId="953" priority="965" operator="equal">
      <formula>"绿色"</formula>
    </cfRule>
    <cfRule type="cellIs" dxfId="952" priority="966" operator="equal">
      <formula>"黑色"</formula>
    </cfRule>
  </conditionalFormatting>
  <conditionalFormatting sqref="H56">
    <cfRule type="cellIs" dxfId="951" priority="561" operator="equal">
      <formula>"橙色"</formula>
    </cfRule>
    <cfRule type="cellIs" dxfId="950" priority="562" operator="equal">
      <formula>"橙色"</formula>
    </cfRule>
    <cfRule type="cellIs" dxfId="949" priority="563" operator="equal">
      <formula>"红色"</formula>
    </cfRule>
    <cfRule type="cellIs" dxfId="948" priority="564" operator="equal">
      <formula>"紫色"</formula>
    </cfRule>
    <cfRule type="cellIs" dxfId="947" priority="565" operator="equal">
      <formula>"蓝色"</formula>
    </cfRule>
    <cfRule type="cellIs" dxfId="946" priority="566" operator="equal">
      <formula>"绿色"</formula>
    </cfRule>
    <cfRule type="cellIs" dxfId="945" priority="567" operator="equal">
      <formula>"黑色"</formula>
    </cfRule>
  </conditionalFormatting>
  <conditionalFormatting sqref="M56">
    <cfRule type="cellIs" dxfId="944" priority="554" operator="equal">
      <formula>"橙色"</formula>
    </cfRule>
    <cfRule type="cellIs" dxfId="943" priority="555" operator="equal">
      <formula>"橙色"</formula>
    </cfRule>
    <cfRule type="cellIs" dxfId="942" priority="556" operator="equal">
      <formula>"红色"</formula>
    </cfRule>
    <cfRule type="cellIs" dxfId="941" priority="557" operator="equal">
      <formula>"紫色"</formula>
    </cfRule>
    <cfRule type="cellIs" dxfId="940" priority="558" operator="equal">
      <formula>"蓝色"</formula>
    </cfRule>
    <cfRule type="cellIs" dxfId="939" priority="559" operator="equal">
      <formula>"绿色"</formula>
    </cfRule>
    <cfRule type="cellIs" dxfId="938" priority="560" operator="equal">
      <formula>"黑色"</formula>
    </cfRule>
  </conditionalFormatting>
  <conditionalFormatting sqref="R56">
    <cfRule type="cellIs" dxfId="937" priority="547" operator="equal">
      <formula>"橙色"</formula>
    </cfRule>
    <cfRule type="cellIs" dxfId="936" priority="548" operator="equal">
      <formula>"橙色"</formula>
    </cfRule>
    <cfRule type="cellIs" dxfId="935" priority="549" operator="equal">
      <formula>"红色"</formula>
    </cfRule>
    <cfRule type="cellIs" dxfId="934" priority="550" operator="equal">
      <formula>"紫色"</formula>
    </cfRule>
    <cfRule type="cellIs" dxfId="933" priority="551" operator="equal">
      <formula>"蓝色"</formula>
    </cfRule>
    <cfRule type="cellIs" dxfId="932" priority="552" operator="equal">
      <formula>"绿色"</formula>
    </cfRule>
    <cfRule type="cellIs" dxfId="931" priority="553" operator="equal">
      <formula>"黑色"</formula>
    </cfRule>
  </conditionalFormatting>
  <conditionalFormatting sqref="C82">
    <cfRule type="cellIs" dxfId="930" priority="932" operator="equal">
      <formula>"橙色"</formula>
    </cfRule>
    <cfRule type="cellIs" dxfId="929" priority="933" operator="equal">
      <formula>"橙色"</formula>
    </cfRule>
    <cfRule type="cellIs" dxfId="928" priority="934" operator="equal">
      <formula>"红色"</formula>
    </cfRule>
    <cfRule type="cellIs" dxfId="927" priority="935" operator="equal">
      <formula>"紫色"</formula>
    </cfRule>
    <cfRule type="cellIs" dxfId="926" priority="936" operator="equal">
      <formula>"蓝色"</formula>
    </cfRule>
    <cfRule type="cellIs" dxfId="925" priority="937" operator="equal">
      <formula>"绿色"</formula>
    </cfRule>
    <cfRule type="cellIs" dxfId="924" priority="938" operator="equal">
      <formula>"黑色"</formula>
    </cfRule>
  </conditionalFormatting>
  <conditionalFormatting sqref="H82">
    <cfRule type="cellIs" dxfId="923" priority="428" operator="equal">
      <formula>"橙色"</formula>
    </cfRule>
    <cfRule type="cellIs" dxfId="922" priority="429" operator="equal">
      <formula>"橙色"</formula>
    </cfRule>
    <cfRule type="cellIs" dxfId="921" priority="430" operator="equal">
      <formula>"红色"</formula>
    </cfRule>
    <cfRule type="cellIs" dxfId="920" priority="431" operator="equal">
      <formula>"紫色"</formula>
    </cfRule>
    <cfRule type="cellIs" dxfId="919" priority="432" operator="equal">
      <formula>"蓝色"</formula>
    </cfRule>
    <cfRule type="cellIs" dxfId="918" priority="433" operator="equal">
      <formula>"绿色"</formula>
    </cfRule>
    <cfRule type="cellIs" dxfId="917" priority="434" operator="equal">
      <formula>"黑色"</formula>
    </cfRule>
  </conditionalFormatting>
  <conditionalFormatting sqref="M82">
    <cfRule type="cellIs" dxfId="916" priority="883" operator="equal">
      <formula>"橙色"</formula>
    </cfRule>
    <cfRule type="cellIs" dxfId="915" priority="884" operator="equal">
      <formula>"橙色"</formula>
    </cfRule>
    <cfRule type="cellIs" dxfId="914" priority="885" operator="equal">
      <formula>"红色"</formula>
    </cfRule>
    <cfRule type="cellIs" dxfId="913" priority="886" operator="equal">
      <formula>"紫色"</formula>
    </cfRule>
    <cfRule type="cellIs" dxfId="912" priority="887" operator="equal">
      <formula>"蓝色"</formula>
    </cfRule>
    <cfRule type="cellIs" dxfId="911" priority="888" operator="equal">
      <formula>"绿色"</formula>
    </cfRule>
    <cfRule type="cellIs" dxfId="910" priority="889" operator="equal">
      <formula>"黑色"</formula>
    </cfRule>
  </conditionalFormatting>
  <conditionalFormatting sqref="R82">
    <cfRule type="cellIs" dxfId="909" priority="911" operator="equal">
      <formula>"橙色"</formula>
    </cfRule>
    <cfRule type="cellIs" dxfId="908" priority="912" operator="equal">
      <formula>"橙色"</formula>
    </cfRule>
    <cfRule type="cellIs" dxfId="907" priority="913" operator="equal">
      <formula>"红色"</formula>
    </cfRule>
    <cfRule type="cellIs" dxfId="906" priority="914" operator="equal">
      <formula>"紫色"</formula>
    </cfRule>
    <cfRule type="cellIs" dxfId="905" priority="915" operator="equal">
      <formula>"蓝色"</formula>
    </cfRule>
    <cfRule type="cellIs" dxfId="904" priority="916" operator="equal">
      <formula>"绿色"</formula>
    </cfRule>
    <cfRule type="cellIs" dxfId="903" priority="917" operator="equal">
      <formula>"黑色"</formula>
    </cfRule>
  </conditionalFormatting>
  <conditionalFormatting sqref="C108">
    <cfRule type="cellIs" dxfId="902" priority="904" operator="equal">
      <formula>"橙色"</formula>
    </cfRule>
    <cfRule type="cellIs" dxfId="901" priority="905" operator="equal">
      <formula>"橙色"</formula>
    </cfRule>
    <cfRule type="cellIs" dxfId="900" priority="906" operator="equal">
      <formula>"红色"</formula>
    </cfRule>
    <cfRule type="cellIs" dxfId="899" priority="907" operator="equal">
      <formula>"紫色"</formula>
    </cfRule>
    <cfRule type="cellIs" dxfId="898" priority="908" operator="equal">
      <formula>"蓝色"</formula>
    </cfRule>
    <cfRule type="cellIs" dxfId="897" priority="909" operator="equal">
      <formula>"绿色"</formula>
    </cfRule>
    <cfRule type="cellIs" dxfId="896" priority="910" operator="equal">
      <formula>"黑色"</formula>
    </cfRule>
  </conditionalFormatting>
  <conditionalFormatting sqref="H108">
    <cfRule type="cellIs" dxfId="895" priority="421" operator="equal">
      <formula>"橙色"</formula>
    </cfRule>
    <cfRule type="cellIs" dxfId="894" priority="422" operator="equal">
      <formula>"橙色"</formula>
    </cfRule>
    <cfRule type="cellIs" dxfId="893" priority="423" operator="equal">
      <formula>"红色"</formula>
    </cfRule>
    <cfRule type="cellIs" dxfId="892" priority="424" operator="equal">
      <formula>"紫色"</formula>
    </cfRule>
    <cfRule type="cellIs" dxfId="891" priority="425" operator="equal">
      <formula>"蓝色"</formula>
    </cfRule>
    <cfRule type="cellIs" dxfId="890" priority="426" operator="equal">
      <formula>"绿色"</formula>
    </cfRule>
    <cfRule type="cellIs" dxfId="889" priority="427" operator="equal">
      <formula>"黑色"</formula>
    </cfRule>
  </conditionalFormatting>
  <conditionalFormatting sqref="M108">
    <cfRule type="cellIs" dxfId="888" priority="890" operator="equal">
      <formula>"橙色"</formula>
    </cfRule>
    <cfRule type="cellIs" dxfId="887" priority="891" operator="equal">
      <formula>"橙色"</formula>
    </cfRule>
    <cfRule type="cellIs" dxfId="886" priority="892" operator="equal">
      <formula>"红色"</formula>
    </cfRule>
    <cfRule type="cellIs" dxfId="885" priority="893" operator="equal">
      <formula>"紫色"</formula>
    </cfRule>
    <cfRule type="cellIs" dxfId="884" priority="894" operator="equal">
      <formula>"蓝色"</formula>
    </cfRule>
    <cfRule type="cellIs" dxfId="883" priority="895" operator="equal">
      <formula>"绿色"</formula>
    </cfRule>
    <cfRule type="cellIs" dxfId="882" priority="896" operator="equal">
      <formula>"黑色"</formula>
    </cfRule>
  </conditionalFormatting>
  <conditionalFormatting sqref="R108">
    <cfRule type="cellIs" dxfId="881" priority="526" operator="equal">
      <formula>"橙色"</formula>
    </cfRule>
    <cfRule type="cellIs" dxfId="880" priority="527" operator="equal">
      <formula>"橙色"</formula>
    </cfRule>
    <cfRule type="cellIs" dxfId="879" priority="528" operator="equal">
      <formula>"红色"</formula>
    </cfRule>
    <cfRule type="cellIs" dxfId="878" priority="529" operator="equal">
      <formula>"紫色"</formula>
    </cfRule>
    <cfRule type="cellIs" dxfId="877" priority="530" operator="equal">
      <formula>"蓝色"</formula>
    </cfRule>
    <cfRule type="cellIs" dxfId="876" priority="531" operator="equal">
      <formula>"绿色"</formula>
    </cfRule>
    <cfRule type="cellIs" dxfId="875" priority="532" operator="equal">
      <formula>"黑色"</formula>
    </cfRule>
  </conditionalFormatting>
  <conditionalFormatting sqref="H134">
    <cfRule type="cellIs" dxfId="874" priority="393" operator="equal">
      <formula>"金色"</formula>
    </cfRule>
    <cfRule type="cellIs" dxfId="873" priority="394" operator="equal">
      <formula>"橙色"</formula>
    </cfRule>
    <cfRule type="cellIs" dxfId="872" priority="395" operator="equal">
      <formula>"红色"</formula>
    </cfRule>
    <cfRule type="cellIs" dxfId="871" priority="396" operator="equal">
      <formula>"紫色"</formula>
    </cfRule>
    <cfRule type="cellIs" dxfId="870" priority="397" operator="equal">
      <formula>"蓝色"</formula>
    </cfRule>
    <cfRule type="cellIs" dxfId="869" priority="398" operator="equal">
      <formula>"绿色"</formula>
    </cfRule>
    <cfRule type="cellIs" dxfId="868" priority="399" operator="equal">
      <formula>"黑色"</formula>
    </cfRule>
  </conditionalFormatting>
  <conditionalFormatting sqref="M134">
    <cfRule type="cellIs" dxfId="867" priority="841" operator="equal">
      <formula>"橙色"</formula>
    </cfRule>
    <cfRule type="cellIs" dxfId="866" priority="842" operator="equal">
      <formula>"橙色"</formula>
    </cfRule>
    <cfRule type="cellIs" dxfId="865" priority="843" operator="equal">
      <formula>"红色"</formula>
    </cfRule>
    <cfRule type="cellIs" dxfId="864" priority="844" operator="equal">
      <formula>"紫色"</formula>
    </cfRule>
    <cfRule type="cellIs" dxfId="863" priority="845" operator="equal">
      <formula>"蓝色"</formula>
    </cfRule>
    <cfRule type="cellIs" dxfId="862" priority="846" operator="equal">
      <formula>"绿色"</formula>
    </cfRule>
    <cfRule type="cellIs" dxfId="861" priority="847" operator="equal">
      <formula>"黑色"</formula>
    </cfRule>
  </conditionalFormatting>
  <conditionalFormatting sqref="R134">
    <cfRule type="cellIs" dxfId="860" priority="834" operator="equal">
      <formula>"橙色"</formula>
    </cfRule>
    <cfRule type="cellIs" dxfId="859" priority="835" operator="equal">
      <formula>"橙色"</formula>
    </cfRule>
    <cfRule type="cellIs" dxfId="858" priority="836" operator="equal">
      <formula>"红色"</formula>
    </cfRule>
    <cfRule type="cellIs" dxfId="857" priority="837" operator="equal">
      <formula>"紫色"</formula>
    </cfRule>
    <cfRule type="cellIs" dxfId="856" priority="838" operator="equal">
      <formula>"蓝色"</formula>
    </cfRule>
    <cfRule type="cellIs" dxfId="855" priority="839" operator="equal">
      <formula>"绿色"</formula>
    </cfRule>
    <cfRule type="cellIs" dxfId="854" priority="840" operator="equal">
      <formula>"黑色"</formula>
    </cfRule>
  </conditionalFormatting>
  <conditionalFormatting sqref="C135">
    <cfRule type="cellIs" dxfId="853" priority="295" operator="equal">
      <formula>"金色"</formula>
    </cfRule>
    <cfRule type="cellIs" dxfId="852" priority="296" operator="equal">
      <formula>"橙色"</formula>
    </cfRule>
    <cfRule type="cellIs" dxfId="851" priority="297" operator="equal">
      <formula>"红色"</formula>
    </cfRule>
    <cfRule type="cellIs" dxfId="850" priority="298" operator="equal">
      <formula>"紫色"</formula>
    </cfRule>
    <cfRule type="cellIs" dxfId="849" priority="299" operator="equal">
      <formula>"蓝色"</formula>
    </cfRule>
    <cfRule type="cellIs" dxfId="848" priority="300" operator="equal">
      <formula>"绿色"</formula>
    </cfRule>
    <cfRule type="cellIs" dxfId="847" priority="301" operator="equal">
      <formula>"黑色"</formula>
    </cfRule>
  </conditionalFormatting>
  <conditionalFormatting sqref="C160">
    <cfRule type="cellIs" dxfId="846" priority="827" operator="equal">
      <formula>"橙色"</formula>
    </cfRule>
    <cfRule type="cellIs" dxfId="845" priority="828" operator="equal">
      <formula>"橙色"</formula>
    </cfRule>
    <cfRule type="cellIs" dxfId="844" priority="829" operator="equal">
      <formula>"红色"</formula>
    </cfRule>
    <cfRule type="cellIs" dxfId="843" priority="830" operator="equal">
      <formula>"紫色"</formula>
    </cfRule>
    <cfRule type="cellIs" dxfId="842" priority="831" operator="equal">
      <formula>"蓝色"</formula>
    </cfRule>
    <cfRule type="cellIs" dxfId="841" priority="832" operator="equal">
      <formula>"绿色"</formula>
    </cfRule>
    <cfRule type="cellIs" dxfId="840" priority="833" operator="equal">
      <formula>"黑色"</formula>
    </cfRule>
  </conditionalFormatting>
  <conditionalFormatting sqref="H160">
    <cfRule type="cellIs" dxfId="839" priority="820" operator="equal">
      <formula>"橙色"</formula>
    </cfRule>
    <cfRule type="cellIs" dxfId="838" priority="821" operator="equal">
      <formula>"橙色"</formula>
    </cfRule>
    <cfRule type="cellIs" dxfId="837" priority="822" operator="equal">
      <formula>"红色"</formula>
    </cfRule>
    <cfRule type="cellIs" dxfId="836" priority="823" operator="equal">
      <formula>"紫色"</formula>
    </cfRule>
    <cfRule type="cellIs" dxfId="835" priority="824" operator="equal">
      <formula>"蓝色"</formula>
    </cfRule>
    <cfRule type="cellIs" dxfId="834" priority="825" operator="equal">
      <formula>"绿色"</formula>
    </cfRule>
    <cfRule type="cellIs" dxfId="833" priority="826" operator="equal">
      <formula>"黑色"</formula>
    </cfRule>
  </conditionalFormatting>
  <conditionalFormatting sqref="M160">
    <cfRule type="cellIs" dxfId="832" priority="575" operator="equal">
      <formula>"橙色"</formula>
    </cfRule>
    <cfRule type="cellIs" dxfId="831" priority="576" operator="equal">
      <formula>"橙色"</formula>
    </cfRule>
    <cfRule type="cellIs" dxfId="830" priority="577" operator="equal">
      <formula>"红色"</formula>
    </cfRule>
    <cfRule type="cellIs" dxfId="829" priority="578" operator="equal">
      <formula>"紫色"</formula>
    </cfRule>
    <cfRule type="cellIs" dxfId="828" priority="579" operator="equal">
      <formula>"蓝色"</formula>
    </cfRule>
    <cfRule type="cellIs" dxfId="827" priority="580" operator="equal">
      <formula>"绿色"</formula>
    </cfRule>
    <cfRule type="cellIs" dxfId="826" priority="581" operator="equal">
      <formula>"黑色"</formula>
    </cfRule>
  </conditionalFormatting>
  <conditionalFormatting sqref="R160">
    <cfRule type="cellIs" dxfId="825" priority="806" operator="equal">
      <formula>"橙色"</formula>
    </cfRule>
    <cfRule type="cellIs" dxfId="824" priority="807" operator="equal">
      <formula>"橙色"</formula>
    </cfRule>
    <cfRule type="cellIs" dxfId="823" priority="808" operator="equal">
      <formula>"红色"</formula>
    </cfRule>
    <cfRule type="cellIs" dxfId="822" priority="809" operator="equal">
      <formula>"紫色"</formula>
    </cfRule>
    <cfRule type="cellIs" dxfId="821" priority="810" operator="equal">
      <formula>"蓝色"</formula>
    </cfRule>
    <cfRule type="cellIs" dxfId="820" priority="811" operator="equal">
      <formula>"绿色"</formula>
    </cfRule>
    <cfRule type="cellIs" dxfId="819" priority="812" operator="equal">
      <formula>"黑色"</formula>
    </cfRule>
  </conditionalFormatting>
  <conditionalFormatting sqref="C186">
    <cfRule type="cellIs" dxfId="818" priority="533" operator="equal">
      <formula>"橙色"</formula>
    </cfRule>
    <cfRule type="cellIs" dxfId="817" priority="534" operator="equal">
      <formula>"橙色"</formula>
    </cfRule>
    <cfRule type="cellIs" dxfId="816" priority="535" operator="equal">
      <formula>"红色"</formula>
    </cfRule>
    <cfRule type="cellIs" dxfId="815" priority="536" operator="equal">
      <formula>"紫色"</formula>
    </cfRule>
    <cfRule type="cellIs" dxfId="814" priority="537" operator="equal">
      <formula>"蓝色"</formula>
    </cfRule>
    <cfRule type="cellIs" dxfId="813" priority="538" operator="equal">
      <formula>"绿色"</formula>
    </cfRule>
    <cfRule type="cellIs" dxfId="812" priority="539" operator="equal">
      <formula>"黑色"</formula>
    </cfRule>
  </conditionalFormatting>
  <conditionalFormatting sqref="H186">
    <cfRule type="cellIs" dxfId="811" priority="792" operator="equal">
      <formula>"橙色"</formula>
    </cfRule>
    <cfRule type="cellIs" dxfId="810" priority="793" operator="equal">
      <formula>"橙色"</formula>
    </cfRule>
    <cfRule type="cellIs" dxfId="809" priority="794" operator="equal">
      <formula>"红色"</formula>
    </cfRule>
    <cfRule type="cellIs" dxfId="808" priority="795" operator="equal">
      <formula>"紫色"</formula>
    </cfRule>
    <cfRule type="cellIs" dxfId="807" priority="796" operator="equal">
      <formula>"蓝色"</formula>
    </cfRule>
    <cfRule type="cellIs" dxfId="806" priority="797" operator="equal">
      <formula>"绿色"</formula>
    </cfRule>
    <cfRule type="cellIs" dxfId="805" priority="798" operator="equal">
      <formula>"黑色"</formula>
    </cfRule>
  </conditionalFormatting>
  <conditionalFormatting sqref="M186">
    <cfRule type="cellIs" dxfId="804" priority="281" operator="equal">
      <formula>"金色"</formula>
    </cfRule>
    <cfRule type="cellIs" dxfId="803" priority="282" operator="equal">
      <formula>"橙色"</formula>
    </cfRule>
    <cfRule type="cellIs" dxfId="802" priority="283" operator="equal">
      <formula>"红色"</formula>
    </cfRule>
    <cfRule type="cellIs" dxfId="801" priority="284" operator="equal">
      <formula>"紫色"</formula>
    </cfRule>
    <cfRule type="cellIs" dxfId="800" priority="285" operator="equal">
      <formula>"蓝色"</formula>
    </cfRule>
    <cfRule type="cellIs" dxfId="799" priority="286" operator="equal">
      <formula>"绿色"</formula>
    </cfRule>
    <cfRule type="cellIs" dxfId="798" priority="287" operator="equal">
      <formula>"黑色"</formula>
    </cfRule>
  </conditionalFormatting>
  <conditionalFormatting sqref="R186">
    <cfRule type="cellIs" dxfId="797" priority="589" operator="equal">
      <formula>"橙色"</formula>
    </cfRule>
    <cfRule type="cellIs" dxfId="796" priority="590" operator="equal">
      <formula>"橙色"</formula>
    </cfRule>
    <cfRule type="cellIs" dxfId="795" priority="591" operator="equal">
      <formula>"红色"</formula>
    </cfRule>
    <cfRule type="cellIs" dxfId="794" priority="592" operator="equal">
      <formula>"紫色"</formula>
    </cfRule>
    <cfRule type="cellIs" dxfId="793" priority="593" operator="equal">
      <formula>"蓝色"</formula>
    </cfRule>
    <cfRule type="cellIs" dxfId="792" priority="594" operator="equal">
      <formula>"绿色"</formula>
    </cfRule>
    <cfRule type="cellIs" dxfId="791" priority="595" operator="equal">
      <formula>"黑色"</formula>
    </cfRule>
  </conditionalFormatting>
  <conditionalFormatting sqref="C212">
    <cfRule type="cellIs" dxfId="790" priority="771" operator="equal">
      <formula>"橙色"</formula>
    </cfRule>
    <cfRule type="cellIs" dxfId="789" priority="772" operator="equal">
      <formula>"橙色"</formula>
    </cfRule>
    <cfRule type="cellIs" dxfId="788" priority="773" operator="equal">
      <formula>"红色"</formula>
    </cfRule>
    <cfRule type="cellIs" dxfId="787" priority="774" operator="equal">
      <formula>"紫色"</formula>
    </cfRule>
    <cfRule type="cellIs" dxfId="786" priority="775" operator="equal">
      <formula>"蓝色"</formula>
    </cfRule>
    <cfRule type="cellIs" dxfId="785" priority="776" operator="equal">
      <formula>"绿色"</formula>
    </cfRule>
    <cfRule type="cellIs" dxfId="784" priority="777" operator="equal">
      <formula>"黑色"</formula>
    </cfRule>
  </conditionalFormatting>
  <conditionalFormatting sqref="H212">
    <cfRule type="cellIs" dxfId="783" priority="764" operator="equal">
      <formula>"橙色"</formula>
    </cfRule>
    <cfRule type="cellIs" dxfId="782" priority="765" operator="equal">
      <formula>"橙色"</formula>
    </cfRule>
    <cfRule type="cellIs" dxfId="781" priority="766" operator="equal">
      <formula>"红色"</formula>
    </cfRule>
    <cfRule type="cellIs" dxfId="780" priority="767" operator="equal">
      <formula>"紫色"</formula>
    </cfRule>
    <cfRule type="cellIs" dxfId="779" priority="768" operator="equal">
      <formula>"蓝色"</formula>
    </cfRule>
    <cfRule type="cellIs" dxfId="778" priority="769" operator="equal">
      <formula>"绿色"</formula>
    </cfRule>
    <cfRule type="cellIs" dxfId="777" priority="770" operator="equal">
      <formula>"黑色"</formula>
    </cfRule>
  </conditionalFormatting>
  <conditionalFormatting sqref="M212">
    <cfRule type="cellIs" dxfId="776" priority="757" operator="equal">
      <formula>"橙色"</formula>
    </cfRule>
    <cfRule type="cellIs" dxfId="775" priority="758" operator="equal">
      <formula>"橙色"</formula>
    </cfRule>
    <cfRule type="cellIs" dxfId="774" priority="759" operator="equal">
      <formula>"红色"</formula>
    </cfRule>
    <cfRule type="cellIs" dxfId="773" priority="760" operator="equal">
      <formula>"紫色"</formula>
    </cfRule>
    <cfRule type="cellIs" dxfId="772" priority="761" operator="equal">
      <formula>"蓝色"</formula>
    </cfRule>
    <cfRule type="cellIs" dxfId="771" priority="762" operator="equal">
      <formula>"绿色"</formula>
    </cfRule>
    <cfRule type="cellIs" dxfId="770" priority="763" operator="equal">
      <formula>"黑色"</formula>
    </cfRule>
  </conditionalFormatting>
  <conditionalFormatting sqref="R212">
    <cfRule type="cellIs" dxfId="769" priority="288" operator="equal">
      <formula>"金色"</formula>
    </cfRule>
    <cfRule type="cellIs" dxfId="768" priority="289" operator="equal">
      <formula>"橙色"</formula>
    </cfRule>
    <cfRule type="cellIs" dxfId="767" priority="290" operator="equal">
      <formula>"红色"</formula>
    </cfRule>
    <cfRule type="cellIs" dxfId="766" priority="291" operator="equal">
      <formula>"紫色"</formula>
    </cfRule>
    <cfRule type="cellIs" dxfId="765" priority="292" operator="equal">
      <formula>"蓝色"</formula>
    </cfRule>
    <cfRule type="cellIs" dxfId="764" priority="293" operator="equal">
      <formula>"绿色"</formula>
    </cfRule>
    <cfRule type="cellIs" dxfId="763" priority="294" operator="equal">
      <formula>"黑色"</formula>
    </cfRule>
  </conditionalFormatting>
  <conditionalFormatting sqref="C238">
    <cfRule type="cellIs" dxfId="762" priority="743" operator="equal">
      <formula>"橙色"</formula>
    </cfRule>
    <cfRule type="cellIs" dxfId="761" priority="744" operator="equal">
      <formula>"橙色"</formula>
    </cfRule>
    <cfRule type="cellIs" dxfId="760" priority="745" operator="equal">
      <formula>"红色"</formula>
    </cfRule>
    <cfRule type="cellIs" dxfId="759" priority="746" operator="equal">
      <formula>"紫色"</formula>
    </cfRule>
    <cfRule type="cellIs" dxfId="758" priority="747" operator="equal">
      <formula>"蓝色"</formula>
    </cfRule>
    <cfRule type="cellIs" dxfId="757" priority="748" operator="equal">
      <formula>"绿色"</formula>
    </cfRule>
    <cfRule type="cellIs" dxfId="756" priority="749" operator="equal">
      <formula>"黑色"</formula>
    </cfRule>
  </conditionalFormatting>
  <conditionalFormatting sqref="H238">
    <cfRule type="cellIs" dxfId="755" priority="736" operator="equal">
      <formula>"橙色"</formula>
    </cfRule>
    <cfRule type="cellIs" dxfId="754" priority="737" operator="equal">
      <formula>"橙色"</formula>
    </cfRule>
    <cfRule type="cellIs" dxfId="753" priority="738" operator="equal">
      <formula>"红色"</formula>
    </cfRule>
    <cfRule type="cellIs" dxfId="752" priority="739" operator="equal">
      <formula>"紫色"</formula>
    </cfRule>
    <cfRule type="cellIs" dxfId="751" priority="740" operator="equal">
      <formula>"蓝色"</formula>
    </cfRule>
    <cfRule type="cellIs" dxfId="750" priority="741" operator="equal">
      <formula>"绿色"</formula>
    </cfRule>
    <cfRule type="cellIs" dxfId="749" priority="742" operator="equal">
      <formula>"黑色"</formula>
    </cfRule>
  </conditionalFormatting>
  <conditionalFormatting sqref="M238">
    <cfRule type="cellIs" dxfId="748" priority="729" operator="equal">
      <formula>"橙色"</formula>
    </cfRule>
    <cfRule type="cellIs" dxfId="747" priority="730" operator="equal">
      <formula>"橙色"</formula>
    </cfRule>
    <cfRule type="cellIs" dxfId="746" priority="731" operator="equal">
      <formula>"红色"</formula>
    </cfRule>
    <cfRule type="cellIs" dxfId="745" priority="732" operator="equal">
      <formula>"紫色"</formula>
    </cfRule>
    <cfRule type="cellIs" dxfId="744" priority="733" operator="equal">
      <formula>"蓝色"</formula>
    </cfRule>
    <cfRule type="cellIs" dxfId="743" priority="734" operator="equal">
      <formula>"绿色"</formula>
    </cfRule>
    <cfRule type="cellIs" dxfId="742" priority="735" operator="equal">
      <formula>"黑色"</formula>
    </cfRule>
  </conditionalFormatting>
  <conditionalFormatting sqref="R238">
    <cfRule type="cellIs" dxfId="741" priority="722" operator="equal">
      <formula>"橙色"</formula>
    </cfRule>
    <cfRule type="cellIs" dxfId="740" priority="723" operator="equal">
      <formula>"橙色"</formula>
    </cfRule>
    <cfRule type="cellIs" dxfId="739" priority="724" operator="equal">
      <formula>"红色"</formula>
    </cfRule>
    <cfRule type="cellIs" dxfId="738" priority="725" operator="equal">
      <formula>"紫色"</formula>
    </cfRule>
    <cfRule type="cellIs" dxfId="737" priority="726" operator="equal">
      <formula>"蓝色"</formula>
    </cfRule>
    <cfRule type="cellIs" dxfId="736" priority="727" operator="equal">
      <formula>"绿色"</formula>
    </cfRule>
    <cfRule type="cellIs" dxfId="735" priority="728" operator="equal">
      <formula>"黑色"</formula>
    </cfRule>
  </conditionalFormatting>
  <conditionalFormatting sqref="C264">
    <cfRule type="cellIs" dxfId="734" priority="715" operator="equal">
      <formula>"橙色"</formula>
    </cfRule>
    <cfRule type="cellIs" dxfId="733" priority="716" operator="equal">
      <formula>"橙色"</formula>
    </cfRule>
    <cfRule type="cellIs" dxfId="732" priority="717" operator="equal">
      <formula>"红色"</formula>
    </cfRule>
    <cfRule type="cellIs" dxfId="731" priority="718" operator="equal">
      <formula>"紫色"</formula>
    </cfRule>
    <cfRule type="cellIs" dxfId="730" priority="719" operator="equal">
      <formula>"蓝色"</formula>
    </cfRule>
    <cfRule type="cellIs" dxfId="729" priority="720" operator="equal">
      <formula>"绿色"</formula>
    </cfRule>
    <cfRule type="cellIs" dxfId="728" priority="721" operator="equal">
      <formula>"黑色"</formula>
    </cfRule>
  </conditionalFormatting>
  <conditionalFormatting sqref="H264">
    <cfRule type="cellIs" dxfId="727" priority="708" operator="equal">
      <formula>"橙色"</formula>
    </cfRule>
    <cfRule type="cellIs" dxfId="726" priority="709" operator="equal">
      <formula>"橙色"</formula>
    </cfRule>
    <cfRule type="cellIs" dxfId="725" priority="710" operator="equal">
      <formula>"红色"</formula>
    </cfRule>
    <cfRule type="cellIs" dxfId="724" priority="711" operator="equal">
      <formula>"紫色"</formula>
    </cfRule>
    <cfRule type="cellIs" dxfId="723" priority="712" operator="equal">
      <formula>"蓝色"</formula>
    </cfRule>
    <cfRule type="cellIs" dxfId="722" priority="713" operator="equal">
      <formula>"绿色"</formula>
    </cfRule>
    <cfRule type="cellIs" dxfId="721" priority="714" operator="equal">
      <formula>"黑色"</formula>
    </cfRule>
  </conditionalFormatting>
  <conditionalFormatting sqref="M264">
    <cfRule type="cellIs" dxfId="720" priority="701" operator="equal">
      <formula>"橙色"</formula>
    </cfRule>
    <cfRule type="cellIs" dxfId="719" priority="702" operator="equal">
      <formula>"橙色"</formula>
    </cfRule>
    <cfRule type="cellIs" dxfId="718" priority="703" operator="equal">
      <formula>"红色"</formula>
    </cfRule>
    <cfRule type="cellIs" dxfId="717" priority="704" operator="equal">
      <formula>"紫色"</formula>
    </cfRule>
    <cfRule type="cellIs" dxfId="716" priority="705" operator="equal">
      <formula>"蓝色"</formula>
    </cfRule>
    <cfRule type="cellIs" dxfId="715" priority="706" operator="equal">
      <formula>"绿色"</formula>
    </cfRule>
    <cfRule type="cellIs" dxfId="714" priority="707" operator="equal">
      <formula>"黑色"</formula>
    </cfRule>
  </conditionalFormatting>
  <conditionalFormatting sqref="R264">
    <cfRule type="cellIs" dxfId="713" priority="694" operator="equal">
      <formula>"橙色"</formula>
    </cfRule>
    <cfRule type="cellIs" dxfId="712" priority="695" operator="equal">
      <formula>"橙色"</formula>
    </cfRule>
    <cfRule type="cellIs" dxfId="711" priority="696" operator="equal">
      <formula>"红色"</formula>
    </cfRule>
    <cfRule type="cellIs" dxfId="710" priority="697" operator="equal">
      <formula>"紫色"</formula>
    </cfRule>
    <cfRule type="cellIs" dxfId="709" priority="698" operator="equal">
      <formula>"蓝色"</formula>
    </cfRule>
    <cfRule type="cellIs" dxfId="708" priority="699" operator="equal">
      <formula>"绿色"</formula>
    </cfRule>
    <cfRule type="cellIs" dxfId="707" priority="700" operator="equal">
      <formula>"黑色"</formula>
    </cfRule>
  </conditionalFormatting>
  <conditionalFormatting sqref="C290">
    <cfRule type="cellIs" dxfId="706" priority="687" operator="equal">
      <formula>"橙色"</formula>
    </cfRule>
    <cfRule type="cellIs" dxfId="705" priority="688" operator="equal">
      <formula>"橙色"</formula>
    </cfRule>
    <cfRule type="cellIs" dxfId="704" priority="689" operator="equal">
      <formula>"红色"</formula>
    </cfRule>
    <cfRule type="cellIs" dxfId="703" priority="690" operator="equal">
      <formula>"紫色"</formula>
    </cfRule>
    <cfRule type="cellIs" dxfId="702" priority="691" operator="equal">
      <formula>"蓝色"</formula>
    </cfRule>
    <cfRule type="cellIs" dxfId="701" priority="692" operator="equal">
      <formula>"绿色"</formula>
    </cfRule>
    <cfRule type="cellIs" dxfId="700" priority="693" operator="equal">
      <formula>"黑色"</formula>
    </cfRule>
  </conditionalFormatting>
  <conditionalFormatting sqref="H290">
    <cfRule type="cellIs" dxfId="699" priority="680" operator="equal">
      <formula>"橙色"</formula>
    </cfRule>
    <cfRule type="cellIs" dxfId="698" priority="681" operator="equal">
      <formula>"橙色"</formula>
    </cfRule>
    <cfRule type="cellIs" dxfId="697" priority="682" operator="equal">
      <formula>"红色"</formula>
    </cfRule>
    <cfRule type="cellIs" dxfId="696" priority="683" operator="equal">
      <formula>"紫色"</formula>
    </cfRule>
    <cfRule type="cellIs" dxfId="695" priority="684" operator="equal">
      <formula>"蓝色"</formula>
    </cfRule>
    <cfRule type="cellIs" dxfId="694" priority="685" operator="equal">
      <formula>"绿色"</formula>
    </cfRule>
    <cfRule type="cellIs" dxfId="693" priority="686" operator="equal">
      <formula>"黑色"</formula>
    </cfRule>
  </conditionalFormatting>
  <conditionalFormatting sqref="M290">
    <cfRule type="cellIs" dxfId="692" priority="673" operator="equal">
      <formula>"橙色"</formula>
    </cfRule>
    <cfRule type="cellIs" dxfId="691" priority="674" operator="equal">
      <formula>"橙色"</formula>
    </cfRule>
    <cfRule type="cellIs" dxfId="690" priority="675" operator="equal">
      <formula>"红色"</formula>
    </cfRule>
    <cfRule type="cellIs" dxfId="689" priority="676" operator="equal">
      <formula>"紫色"</formula>
    </cfRule>
    <cfRule type="cellIs" dxfId="688" priority="677" operator="equal">
      <formula>"蓝色"</formula>
    </cfRule>
    <cfRule type="cellIs" dxfId="687" priority="678" operator="equal">
      <formula>"绿色"</formula>
    </cfRule>
    <cfRule type="cellIs" dxfId="686" priority="679" operator="equal">
      <formula>"黑色"</formula>
    </cfRule>
  </conditionalFormatting>
  <conditionalFormatting sqref="R290">
    <cfRule type="cellIs" dxfId="685" priority="666" operator="equal">
      <formula>"橙色"</formula>
    </cfRule>
    <cfRule type="cellIs" dxfId="684" priority="667" operator="equal">
      <formula>"橙色"</formula>
    </cfRule>
    <cfRule type="cellIs" dxfId="683" priority="668" operator="equal">
      <formula>"红色"</formula>
    </cfRule>
    <cfRule type="cellIs" dxfId="682" priority="669" operator="equal">
      <formula>"紫色"</formula>
    </cfRule>
    <cfRule type="cellIs" dxfId="681" priority="670" operator="equal">
      <formula>"蓝色"</formula>
    </cfRule>
    <cfRule type="cellIs" dxfId="680" priority="671" operator="equal">
      <formula>"绿色"</formula>
    </cfRule>
    <cfRule type="cellIs" dxfId="679" priority="672" operator="equal">
      <formula>"黑色"</formula>
    </cfRule>
  </conditionalFormatting>
  <conditionalFormatting sqref="C316">
    <cfRule type="cellIs" dxfId="678" priority="274" operator="equal">
      <formula>"金色"</formula>
    </cfRule>
    <cfRule type="cellIs" dxfId="677" priority="275" operator="equal">
      <formula>"橙色"</formula>
    </cfRule>
    <cfRule type="cellIs" dxfId="676" priority="276" operator="equal">
      <formula>"红色"</formula>
    </cfRule>
    <cfRule type="cellIs" dxfId="675" priority="277" operator="equal">
      <formula>"紫色"</formula>
    </cfRule>
    <cfRule type="cellIs" dxfId="674" priority="278" operator="equal">
      <formula>"蓝色"</formula>
    </cfRule>
    <cfRule type="cellIs" dxfId="673" priority="279" operator="equal">
      <formula>"绿色"</formula>
    </cfRule>
    <cfRule type="cellIs" dxfId="672" priority="280" operator="equal">
      <formula>"黑色"</formula>
    </cfRule>
  </conditionalFormatting>
  <conditionalFormatting sqref="H316">
    <cfRule type="cellIs" dxfId="671" priority="652" operator="equal">
      <formula>"橙色"</formula>
    </cfRule>
    <cfRule type="cellIs" dxfId="670" priority="653" operator="equal">
      <formula>"橙色"</formula>
    </cfRule>
    <cfRule type="cellIs" dxfId="669" priority="654" operator="equal">
      <formula>"红色"</formula>
    </cfRule>
    <cfRule type="cellIs" dxfId="668" priority="655" operator="equal">
      <formula>"紫色"</formula>
    </cfRule>
    <cfRule type="cellIs" dxfId="667" priority="656" operator="equal">
      <formula>"蓝色"</formula>
    </cfRule>
    <cfRule type="cellIs" dxfId="666" priority="657" operator="equal">
      <formula>"绿色"</formula>
    </cfRule>
    <cfRule type="cellIs" dxfId="665" priority="658" operator="equal">
      <formula>"黑色"</formula>
    </cfRule>
  </conditionalFormatting>
  <conditionalFormatting sqref="M316">
    <cfRule type="cellIs" dxfId="664" priority="645" operator="equal">
      <formula>"橙色"</formula>
    </cfRule>
    <cfRule type="cellIs" dxfId="663" priority="646" operator="equal">
      <formula>"橙色"</formula>
    </cfRule>
    <cfRule type="cellIs" dxfId="662" priority="647" operator="equal">
      <formula>"红色"</formula>
    </cfRule>
    <cfRule type="cellIs" dxfId="661" priority="648" operator="equal">
      <formula>"紫色"</formula>
    </cfRule>
    <cfRule type="cellIs" dxfId="660" priority="649" operator="equal">
      <formula>"蓝色"</formula>
    </cfRule>
    <cfRule type="cellIs" dxfId="659" priority="650" operator="equal">
      <formula>"绿色"</formula>
    </cfRule>
    <cfRule type="cellIs" dxfId="658" priority="651" operator="equal">
      <formula>"黑色"</formula>
    </cfRule>
  </conditionalFormatting>
  <conditionalFormatting sqref="R316">
    <cfRule type="cellIs" dxfId="657" priority="638" operator="equal">
      <formula>"橙色"</formula>
    </cfRule>
    <cfRule type="cellIs" dxfId="656" priority="639" operator="equal">
      <formula>"橙色"</formula>
    </cfRule>
    <cfRule type="cellIs" dxfId="655" priority="640" operator="equal">
      <formula>"红色"</formula>
    </cfRule>
    <cfRule type="cellIs" dxfId="654" priority="641" operator="equal">
      <formula>"紫色"</formula>
    </cfRule>
    <cfRule type="cellIs" dxfId="653" priority="642" operator="equal">
      <formula>"蓝色"</formula>
    </cfRule>
    <cfRule type="cellIs" dxfId="652" priority="643" operator="equal">
      <formula>"绿色"</formula>
    </cfRule>
    <cfRule type="cellIs" dxfId="651" priority="644" operator="equal">
      <formula>"黑色"</formula>
    </cfRule>
  </conditionalFormatting>
  <conditionalFormatting sqref="C342">
    <cfRule type="cellIs" dxfId="650" priority="631" operator="equal">
      <formula>"橙色"</formula>
    </cfRule>
    <cfRule type="cellIs" dxfId="649" priority="632" operator="equal">
      <formula>"橙色"</formula>
    </cfRule>
    <cfRule type="cellIs" dxfId="648" priority="633" operator="equal">
      <formula>"红色"</formula>
    </cfRule>
    <cfRule type="cellIs" dxfId="647" priority="634" operator="equal">
      <formula>"紫色"</formula>
    </cfRule>
    <cfRule type="cellIs" dxfId="646" priority="635" operator="equal">
      <formula>"蓝色"</formula>
    </cfRule>
    <cfRule type="cellIs" dxfId="645" priority="636" operator="equal">
      <formula>"绿色"</formula>
    </cfRule>
    <cfRule type="cellIs" dxfId="644" priority="637" operator="equal">
      <formula>"黑色"</formula>
    </cfRule>
  </conditionalFormatting>
  <conditionalFormatting sqref="H342">
    <cfRule type="cellIs" dxfId="643" priority="624" operator="equal">
      <formula>"橙色"</formula>
    </cfRule>
    <cfRule type="cellIs" dxfId="642" priority="625" operator="equal">
      <formula>"橙色"</formula>
    </cfRule>
    <cfRule type="cellIs" dxfId="641" priority="626" operator="equal">
      <formula>"红色"</formula>
    </cfRule>
    <cfRule type="cellIs" dxfId="640" priority="627" operator="equal">
      <formula>"紫色"</formula>
    </cfRule>
    <cfRule type="cellIs" dxfId="639" priority="628" operator="equal">
      <formula>"蓝色"</formula>
    </cfRule>
    <cfRule type="cellIs" dxfId="638" priority="629" operator="equal">
      <formula>"绿色"</formula>
    </cfRule>
    <cfRule type="cellIs" dxfId="637" priority="630" operator="equal">
      <formula>"黑色"</formula>
    </cfRule>
  </conditionalFormatting>
  <conditionalFormatting sqref="M342">
    <cfRule type="cellIs" dxfId="636" priority="617" operator="equal">
      <formula>"橙色"</formula>
    </cfRule>
    <cfRule type="cellIs" dxfId="635" priority="618" operator="equal">
      <formula>"橙色"</formula>
    </cfRule>
    <cfRule type="cellIs" dxfId="634" priority="619" operator="equal">
      <formula>"红色"</formula>
    </cfRule>
    <cfRule type="cellIs" dxfId="633" priority="620" operator="equal">
      <formula>"紫色"</formula>
    </cfRule>
    <cfRule type="cellIs" dxfId="632" priority="621" operator="equal">
      <formula>"蓝色"</formula>
    </cfRule>
    <cfRule type="cellIs" dxfId="631" priority="622" operator="equal">
      <formula>"绿色"</formula>
    </cfRule>
    <cfRule type="cellIs" dxfId="630" priority="623" operator="equal">
      <formula>"黑色"</formula>
    </cfRule>
  </conditionalFormatting>
  <conditionalFormatting sqref="R342">
    <cfRule type="cellIs" dxfId="629" priority="610" operator="equal">
      <formula>"橙色"</formula>
    </cfRule>
    <cfRule type="cellIs" dxfId="628" priority="611" operator="equal">
      <formula>"橙色"</formula>
    </cfRule>
    <cfRule type="cellIs" dxfId="627" priority="612" operator="equal">
      <formula>"红色"</formula>
    </cfRule>
    <cfRule type="cellIs" dxfId="626" priority="613" operator="equal">
      <formula>"紫色"</formula>
    </cfRule>
    <cfRule type="cellIs" dxfId="625" priority="614" operator="equal">
      <formula>"蓝色"</formula>
    </cfRule>
    <cfRule type="cellIs" dxfId="624" priority="615" operator="equal">
      <formula>"绿色"</formula>
    </cfRule>
    <cfRule type="cellIs" dxfId="623" priority="616" operator="equal">
      <formula>"黑色"</formula>
    </cfRule>
  </conditionalFormatting>
  <conditionalFormatting sqref="C368">
    <cfRule type="cellIs" dxfId="622" priority="603" operator="equal">
      <formula>"橙色"</formula>
    </cfRule>
    <cfRule type="cellIs" dxfId="621" priority="604" operator="equal">
      <formula>"橙色"</formula>
    </cfRule>
    <cfRule type="cellIs" dxfId="620" priority="605" operator="equal">
      <formula>"红色"</formula>
    </cfRule>
    <cfRule type="cellIs" dxfId="619" priority="606" operator="equal">
      <formula>"紫色"</formula>
    </cfRule>
    <cfRule type="cellIs" dxfId="618" priority="607" operator="equal">
      <formula>"蓝色"</formula>
    </cfRule>
    <cfRule type="cellIs" dxfId="617" priority="608" operator="equal">
      <formula>"绿色"</formula>
    </cfRule>
    <cfRule type="cellIs" dxfId="616" priority="609" operator="equal">
      <formula>"黑色"</formula>
    </cfRule>
  </conditionalFormatting>
  <conditionalFormatting sqref="H368">
    <cfRule type="cellIs" dxfId="615" priority="596" operator="equal">
      <formula>"橙色"</formula>
    </cfRule>
    <cfRule type="cellIs" dxfId="614" priority="597" operator="equal">
      <formula>"橙色"</formula>
    </cfRule>
    <cfRule type="cellIs" dxfId="613" priority="598" operator="equal">
      <formula>"红色"</formula>
    </cfRule>
    <cfRule type="cellIs" dxfId="612" priority="599" operator="equal">
      <formula>"紫色"</formula>
    </cfRule>
    <cfRule type="cellIs" dxfId="611" priority="600" operator="equal">
      <formula>"蓝色"</formula>
    </cfRule>
    <cfRule type="cellIs" dxfId="610" priority="601" operator="equal">
      <formula>"绿色"</formula>
    </cfRule>
    <cfRule type="cellIs" dxfId="609" priority="602" operator="equal">
      <formula>"黑色"</formula>
    </cfRule>
  </conditionalFormatting>
  <conditionalFormatting sqref="M368">
    <cfRule type="cellIs" dxfId="608" priority="582" operator="equal">
      <formula>"橙色"</formula>
    </cfRule>
    <cfRule type="cellIs" dxfId="607" priority="583" operator="equal">
      <formula>"橙色"</formula>
    </cfRule>
    <cfRule type="cellIs" dxfId="606" priority="584" operator="equal">
      <formula>"红色"</formula>
    </cfRule>
    <cfRule type="cellIs" dxfId="605" priority="585" operator="equal">
      <formula>"紫色"</formula>
    </cfRule>
    <cfRule type="cellIs" dxfId="604" priority="586" operator="equal">
      <formula>"蓝色"</formula>
    </cfRule>
    <cfRule type="cellIs" dxfId="603" priority="587" operator="equal">
      <formula>"绿色"</formula>
    </cfRule>
    <cfRule type="cellIs" dxfId="602" priority="588" operator="equal">
      <formula>"黑色"</formula>
    </cfRule>
  </conditionalFormatting>
  <conditionalFormatting sqref="R368">
    <cfRule type="cellIs" dxfId="601" priority="302" operator="equal">
      <formula>"金色"</formula>
    </cfRule>
    <cfRule type="cellIs" dxfId="600" priority="303" operator="equal">
      <formula>"橙色"</formula>
    </cfRule>
    <cfRule type="cellIs" dxfId="599" priority="304" operator="equal">
      <formula>"红色"</formula>
    </cfRule>
    <cfRule type="cellIs" dxfId="598" priority="305" operator="equal">
      <formula>"紫色"</formula>
    </cfRule>
    <cfRule type="cellIs" dxfId="597" priority="306" operator="equal">
      <formula>"蓝色"</formula>
    </cfRule>
    <cfRule type="cellIs" dxfId="596" priority="307" operator="equal">
      <formula>"绿色"</formula>
    </cfRule>
    <cfRule type="cellIs" dxfId="595" priority="308" operator="equal">
      <formula>"黑色"</formula>
    </cfRule>
  </conditionalFormatting>
  <conditionalFormatting sqref="C394">
    <cfRule type="cellIs" dxfId="594" priority="477" operator="equal">
      <formula>"橙色"</formula>
    </cfRule>
    <cfRule type="cellIs" dxfId="593" priority="478" operator="equal">
      <formula>"橙色"</formula>
    </cfRule>
    <cfRule type="cellIs" dxfId="592" priority="479" operator="equal">
      <formula>"红色"</formula>
    </cfRule>
    <cfRule type="cellIs" dxfId="591" priority="480" operator="equal">
      <formula>"紫色"</formula>
    </cfRule>
    <cfRule type="cellIs" dxfId="590" priority="481" operator="equal">
      <formula>"蓝色"</formula>
    </cfRule>
    <cfRule type="cellIs" dxfId="589" priority="482" operator="equal">
      <formula>"绿色"</formula>
    </cfRule>
    <cfRule type="cellIs" dxfId="588" priority="483" operator="equal">
      <formula>"黑色"</formula>
    </cfRule>
  </conditionalFormatting>
  <conditionalFormatting sqref="H394">
    <cfRule type="cellIs" dxfId="587" priority="463" operator="equal">
      <formula>"橙色"</formula>
    </cfRule>
    <cfRule type="cellIs" dxfId="586" priority="464" operator="equal">
      <formula>"橙色"</formula>
    </cfRule>
    <cfRule type="cellIs" dxfId="585" priority="465" operator="equal">
      <formula>"红色"</formula>
    </cfRule>
    <cfRule type="cellIs" dxfId="584" priority="466" operator="equal">
      <formula>"紫色"</formula>
    </cfRule>
    <cfRule type="cellIs" dxfId="583" priority="467" operator="equal">
      <formula>"蓝色"</formula>
    </cfRule>
    <cfRule type="cellIs" dxfId="582" priority="468" operator="equal">
      <formula>"绿色"</formula>
    </cfRule>
    <cfRule type="cellIs" dxfId="581" priority="469" operator="equal">
      <formula>"黑色"</formula>
    </cfRule>
  </conditionalFormatting>
  <conditionalFormatting sqref="M394">
    <cfRule type="cellIs" dxfId="580" priority="456" operator="equal">
      <formula>"橙色"</formula>
    </cfRule>
    <cfRule type="cellIs" dxfId="579" priority="457" operator="equal">
      <formula>"橙色"</formula>
    </cfRule>
    <cfRule type="cellIs" dxfId="578" priority="458" operator="equal">
      <formula>"红色"</formula>
    </cfRule>
    <cfRule type="cellIs" dxfId="577" priority="459" operator="equal">
      <formula>"紫色"</formula>
    </cfRule>
    <cfRule type="cellIs" dxfId="576" priority="460" operator="equal">
      <formula>"蓝色"</formula>
    </cfRule>
    <cfRule type="cellIs" dxfId="575" priority="461" operator="equal">
      <formula>"绿色"</formula>
    </cfRule>
    <cfRule type="cellIs" dxfId="574" priority="462" operator="equal">
      <formula>"黑色"</formula>
    </cfRule>
  </conditionalFormatting>
  <conditionalFormatting sqref="R394">
    <cfRule type="cellIs" dxfId="573" priority="309" operator="equal">
      <formula>"金色"</formula>
    </cfRule>
    <cfRule type="cellIs" dxfId="572" priority="310" operator="equal">
      <formula>"橙色"</formula>
    </cfRule>
    <cfRule type="cellIs" dxfId="571" priority="311" operator="equal">
      <formula>"红色"</formula>
    </cfRule>
    <cfRule type="cellIs" dxfId="570" priority="312" operator="equal">
      <formula>"紫色"</formula>
    </cfRule>
    <cfRule type="cellIs" dxfId="569" priority="313" operator="equal">
      <formula>"蓝色"</formula>
    </cfRule>
    <cfRule type="cellIs" dxfId="568" priority="314" operator="equal">
      <formula>"绿色"</formula>
    </cfRule>
    <cfRule type="cellIs" dxfId="567" priority="315" operator="equal">
      <formula>"黑色"</formula>
    </cfRule>
  </conditionalFormatting>
  <conditionalFormatting sqref="C420">
    <cfRule type="cellIs" dxfId="566" priority="351" operator="equal">
      <formula>"金色"</formula>
    </cfRule>
    <cfRule type="cellIs" dxfId="565" priority="352" operator="equal">
      <formula>"橙色"</formula>
    </cfRule>
    <cfRule type="cellIs" dxfId="564" priority="353" operator="equal">
      <formula>"红色"</formula>
    </cfRule>
    <cfRule type="cellIs" dxfId="563" priority="354" operator="equal">
      <formula>"紫色"</formula>
    </cfRule>
    <cfRule type="cellIs" dxfId="562" priority="355" operator="equal">
      <formula>"蓝色"</formula>
    </cfRule>
    <cfRule type="cellIs" dxfId="561" priority="356" operator="equal">
      <formula>"绿色"</formula>
    </cfRule>
    <cfRule type="cellIs" dxfId="560" priority="357" operator="equal">
      <formula>"黑色"</formula>
    </cfRule>
  </conditionalFormatting>
  <conditionalFormatting sqref="H420">
    <cfRule type="cellIs" dxfId="559" priority="344" operator="equal">
      <formula>"金色"</formula>
    </cfRule>
    <cfRule type="cellIs" dxfId="558" priority="345" operator="equal">
      <formula>"橙色"</formula>
    </cfRule>
    <cfRule type="cellIs" dxfId="557" priority="346" operator="equal">
      <formula>"红色"</formula>
    </cfRule>
    <cfRule type="cellIs" dxfId="556" priority="347" operator="equal">
      <formula>"紫色"</formula>
    </cfRule>
    <cfRule type="cellIs" dxfId="555" priority="348" operator="equal">
      <formula>"蓝色"</formula>
    </cfRule>
    <cfRule type="cellIs" dxfId="554" priority="349" operator="equal">
      <formula>"绿色"</formula>
    </cfRule>
    <cfRule type="cellIs" dxfId="553" priority="350" operator="equal">
      <formula>"黑色"</formula>
    </cfRule>
  </conditionalFormatting>
  <conditionalFormatting sqref="M420">
    <cfRule type="cellIs" dxfId="552" priority="337" operator="equal">
      <formula>"金色"</formula>
    </cfRule>
    <cfRule type="cellIs" dxfId="551" priority="338" operator="equal">
      <formula>"橙色"</formula>
    </cfRule>
    <cfRule type="cellIs" dxfId="550" priority="339" operator="equal">
      <formula>"红色"</formula>
    </cfRule>
    <cfRule type="cellIs" dxfId="549" priority="340" operator="equal">
      <formula>"紫色"</formula>
    </cfRule>
    <cfRule type="cellIs" dxfId="548" priority="341" operator="equal">
      <formula>"蓝色"</formula>
    </cfRule>
    <cfRule type="cellIs" dxfId="547" priority="342" operator="equal">
      <formula>"绿色"</formula>
    </cfRule>
    <cfRule type="cellIs" dxfId="546" priority="343" operator="equal">
      <formula>"黑色"</formula>
    </cfRule>
  </conditionalFormatting>
  <conditionalFormatting sqref="R420">
    <cfRule type="cellIs" dxfId="545" priority="330" operator="equal">
      <formula>"金色"</formula>
    </cfRule>
    <cfRule type="cellIs" dxfId="544" priority="331" operator="equal">
      <formula>"橙色"</formula>
    </cfRule>
    <cfRule type="cellIs" dxfId="543" priority="332" operator="equal">
      <formula>"红色"</formula>
    </cfRule>
    <cfRule type="cellIs" dxfId="542" priority="333" operator="equal">
      <formula>"紫色"</formula>
    </cfRule>
    <cfRule type="cellIs" dxfId="541" priority="334" operator="equal">
      <formula>"蓝色"</formula>
    </cfRule>
    <cfRule type="cellIs" dxfId="540" priority="335" operator="equal">
      <formula>"绿色"</formula>
    </cfRule>
    <cfRule type="cellIs" dxfId="539" priority="336" operator="equal">
      <formula>"黑色"</formula>
    </cfRule>
  </conditionalFormatting>
  <conditionalFormatting sqref="C446">
    <cfRule type="cellIs" dxfId="538" priority="365" operator="equal">
      <formula>"橙色"</formula>
    </cfRule>
    <cfRule type="cellIs" dxfId="537" priority="366" operator="equal">
      <formula>"橙色"</formula>
    </cfRule>
    <cfRule type="cellIs" dxfId="536" priority="367" operator="equal">
      <formula>"红色"</formula>
    </cfRule>
    <cfRule type="cellIs" dxfId="535" priority="368" operator="equal">
      <formula>"紫色"</formula>
    </cfRule>
    <cfRule type="cellIs" dxfId="534" priority="369" operator="equal">
      <formula>"蓝色"</formula>
    </cfRule>
    <cfRule type="cellIs" dxfId="533" priority="370" operator="equal">
      <formula>"绿色"</formula>
    </cfRule>
    <cfRule type="cellIs" dxfId="532" priority="371" operator="equal">
      <formula>"黑色"</formula>
    </cfRule>
  </conditionalFormatting>
  <conditionalFormatting sqref="H446">
    <cfRule type="cellIs" dxfId="531" priority="358" operator="equal">
      <formula>"蓝色"</formula>
    </cfRule>
    <cfRule type="cellIs" dxfId="530" priority="359" operator="equal">
      <formula>"黑色"</formula>
    </cfRule>
    <cfRule type="cellIs" dxfId="529" priority="360" operator="equal">
      <formula>"橙色"</formula>
    </cfRule>
    <cfRule type="cellIs" dxfId="528" priority="361" operator="equal">
      <formula>"紫色"</formula>
    </cfRule>
    <cfRule type="cellIs" dxfId="527" priority="362" operator="equal">
      <formula>"红色"</formula>
    </cfRule>
    <cfRule type="cellIs" dxfId="526" priority="363" operator="equal">
      <formula>"绿色"</formula>
    </cfRule>
    <cfRule type="cellIs" dxfId="525" priority="364" operator="equal">
      <formula>"橙色"</formula>
    </cfRule>
  </conditionalFormatting>
  <conditionalFormatting sqref="M446">
    <cfRule type="cellIs" dxfId="524" priority="267" operator="equal">
      <formula>"橙色"</formula>
    </cfRule>
    <cfRule type="cellIs" dxfId="523" priority="268" operator="equal">
      <formula>"橙色"</formula>
    </cfRule>
    <cfRule type="cellIs" dxfId="522" priority="269" operator="equal">
      <formula>"红色"</formula>
    </cfRule>
    <cfRule type="cellIs" dxfId="521" priority="270" operator="equal">
      <formula>"紫色"</formula>
    </cfRule>
    <cfRule type="cellIs" dxfId="520" priority="271" operator="equal">
      <formula>"蓝色"</formula>
    </cfRule>
    <cfRule type="cellIs" dxfId="519" priority="272" operator="equal">
      <formula>"绿色"</formula>
    </cfRule>
    <cfRule type="cellIs" dxfId="518" priority="273" operator="equal">
      <formula>"黑色"</formula>
    </cfRule>
  </conditionalFormatting>
  <conditionalFormatting sqref="R446">
    <cfRule type="cellIs" dxfId="517" priority="260" operator="equal">
      <formula>"橙色"</formula>
    </cfRule>
    <cfRule type="cellIs" dxfId="516" priority="261" operator="equal">
      <formula>"橙色"</formula>
    </cfRule>
    <cfRule type="cellIs" dxfId="515" priority="262" operator="equal">
      <formula>"红色"</formula>
    </cfRule>
    <cfRule type="cellIs" dxfId="514" priority="263" operator="equal">
      <formula>"紫色"</formula>
    </cfRule>
    <cfRule type="cellIs" dxfId="513" priority="264" operator="equal">
      <formula>"蓝色"</formula>
    </cfRule>
    <cfRule type="cellIs" dxfId="512" priority="265" operator="equal">
      <formula>"绿色"</formula>
    </cfRule>
    <cfRule type="cellIs" dxfId="511" priority="266" operator="equal">
      <formula>"黑色"</formula>
    </cfRule>
  </conditionalFormatting>
  <conditionalFormatting sqref="C472">
    <cfRule type="cellIs" dxfId="510" priority="253" operator="equal">
      <formula>"橙色"</formula>
    </cfRule>
    <cfRule type="cellIs" dxfId="509" priority="254" operator="equal">
      <formula>"橙色"</formula>
    </cfRule>
    <cfRule type="cellIs" dxfId="508" priority="255" operator="equal">
      <formula>"红色"</formula>
    </cfRule>
    <cfRule type="cellIs" dxfId="507" priority="256" operator="equal">
      <formula>"紫色"</formula>
    </cfRule>
    <cfRule type="cellIs" dxfId="506" priority="257" operator="equal">
      <formula>"蓝色"</formula>
    </cfRule>
    <cfRule type="cellIs" dxfId="505" priority="258" operator="equal">
      <formula>"绿色"</formula>
    </cfRule>
    <cfRule type="cellIs" dxfId="504" priority="259" operator="equal">
      <formula>"黑色"</formula>
    </cfRule>
  </conditionalFormatting>
  <conditionalFormatting sqref="H472">
    <cfRule type="cellIs" dxfId="503" priority="246" operator="equal">
      <formula>"橙色"</formula>
    </cfRule>
    <cfRule type="cellIs" dxfId="502" priority="247" operator="equal">
      <formula>"橙色"</formula>
    </cfRule>
    <cfRule type="cellIs" dxfId="501" priority="248" operator="equal">
      <formula>"红色"</formula>
    </cfRule>
    <cfRule type="cellIs" dxfId="500" priority="249" operator="equal">
      <formula>"紫色"</formula>
    </cfRule>
    <cfRule type="cellIs" dxfId="499" priority="250" operator="equal">
      <formula>"蓝色"</formula>
    </cfRule>
    <cfRule type="cellIs" dxfId="498" priority="251" operator="equal">
      <formula>"绿色"</formula>
    </cfRule>
    <cfRule type="cellIs" dxfId="497" priority="252" operator="equal">
      <formula>"黑色"</formula>
    </cfRule>
  </conditionalFormatting>
  <conditionalFormatting sqref="M472">
    <cfRule type="cellIs" dxfId="496" priority="239" operator="equal">
      <formula>"金色"</formula>
    </cfRule>
    <cfRule type="cellIs" dxfId="495" priority="240" operator="equal">
      <formula>"橙色"</formula>
    </cfRule>
    <cfRule type="cellIs" dxfId="494" priority="241" operator="equal">
      <formula>"红色"</formula>
    </cfRule>
    <cfRule type="cellIs" dxfId="493" priority="242" operator="equal">
      <formula>"紫色"</formula>
    </cfRule>
    <cfRule type="cellIs" dxfId="492" priority="243" operator="equal">
      <formula>"蓝色"</formula>
    </cfRule>
    <cfRule type="cellIs" dxfId="491" priority="244" operator="equal">
      <formula>"绿色"</formula>
    </cfRule>
    <cfRule type="cellIs" dxfId="490" priority="245" operator="equal">
      <formula>"黑色"</formula>
    </cfRule>
  </conditionalFormatting>
  <conditionalFormatting sqref="R472">
    <cfRule type="cellIs" dxfId="489" priority="232" operator="equal">
      <formula>"橙色"</formula>
    </cfRule>
    <cfRule type="cellIs" dxfId="488" priority="233" operator="equal">
      <formula>"橙色"</formula>
    </cfRule>
    <cfRule type="cellIs" dxfId="487" priority="234" operator="equal">
      <formula>"红色"</formula>
    </cfRule>
    <cfRule type="cellIs" dxfId="486" priority="235" operator="equal">
      <formula>"紫色"</formula>
    </cfRule>
    <cfRule type="cellIs" dxfId="485" priority="236" operator="equal">
      <formula>"蓝色"</formula>
    </cfRule>
    <cfRule type="cellIs" dxfId="484" priority="237" operator="equal">
      <formula>"绿色"</formula>
    </cfRule>
    <cfRule type="cellIs" dxfId="483" priority="238" operator="equal">
      <formula>"黑色"</formula>
    </cfRule>
  </conditionalFormatting>
  <conditionalFormatting sqref="C498">
    <cfRule type="cellIs" dxfId="482" priority="225" operator="equal">
      <formula>"橙色"</formula>
    </cfRule>
    <cfRule type="cellIs" dxfId="481" priority="226" operator="equal">
      <formula>"橙色"</formula>
    </cfRule>
    <cfRule type="cellIs" dxfId="480" priority="227" operator="equal">
      <formula>"红色"</formula>
    </cfRule>
    <cfRule type="cellIs" dxfId="479" priority="228" operator="equal">
      <formula>"紫色"</formula>
    </cfRule>
    <cfRule type="cellIs" dxfId="478" priority="229" operator="equal">
      <formula>"蓝色"</formula>
    </cfRule>
    <cfRule type="cellIs" dxfId="477" priority="230" operator="equal">
      <formula>"绿色"</formula>
    </cfRule>
    <cfRule type="cellIs" dxfId="476" priority="231" operator="equal">
      <formula>"黑色"</formula>
    </cfRule>
  </conditionalFormatting>
  <conditionalFormatting sqref="H498">
    <cfRule type="cellIs" dxfId="475" priority="218" operator="equal">
      <formula>"橙色"</formula>
    </cfRule>
    <cfRule type="cellIs" dxfId="474" priority="219" operator="equal">
      <formula>"橙色"</formula>
    </cfRule>
    <cfRule type="cellIs" dxfId="473" priority="220" operator="equal">
      <formula>"红色"</formula>
    </cfRule>
    <cfRule type="cellIs" dxfId="472" priority="221" operator="equal">
      <formula>"紫色"</formula>
    </cfRule>
    <cfRule type="cellIs" dxfId="471" priority="222" operator="equal">
      <formula>"蓝色"</formula>
    </cfRule>
    <cfRule type="cellIs" dxfId="470" priority="223" operator="equal">
      <formula>"绿色"</formula>
    </cfRule>
    <cfRule type="cellIs" dxfId="469" priority="224" operator="equal">
      <formula>"黑色"</formula>
    </cfRule>
  </conditionalFormatting>
  <conditionalFormatting sqref="M498">
    <cfRule type="cellIs" dxfId="468" priority="211" operator="equal">
      <formula>"橙色"</formula>
    </cfRule>
    <cfRule type="cellIs" dxfId="467" priority="212" operator="equal">
      <formula>"橙色"</formula>
    </cfRule>
    <cfRule type="cellIs" dxfId="466" priority="213" operator="equal">
      <formula>"红色"</formula>
    </cfRule>
    <cfRule type="cellIs" dxfId="465" priority="214" operator="equal">
      <formula>"紫色"</formula>
    </cfRule>
    <cfRule type="cellIs" dxfId="464" priority="215" operator="equal">
      <formula>"蓝色"</formula>
    </cfRule>
    <cfRule type="cellIs" dxfId="463" priority="216" operator="equal">
      <formula>"绿色"</formula>
    </cfRule>
    <cfRule type="cellIs" dxfId="462" priority="217" operator="equal">
      <formula>"黑色"</formula>
    </cfRule>
  </conditionalFormatting>
  <conditionalFormatting sqref="R498">
    <cfRule type="cellIs" dxfId="461" priority="204" operator="equal">
      <formula>"橙色"</formula>
    </cfRule>
    <cfRule type="cellIs" dxfId="460" priority="205" operator="equal">
      <formula>"橙色"</formula>
    </cfRule>
    <cfRule type="cellIs" dxfId="459" priority="206" operator="equal">
      <formula>"红色"</formula>
    </cfRule>
    <cfRule type="cellIs" dxfId="458" priority="207" operator="equal">
      <formula>"紫色"</formula>
    </cfRule>
    <cfRule type="cellIs" dxfId="457" priority="208" operator="equal">
      <formula>"蓝色"</formula>
    </cfRule>
    <cfRule type="cellIs" dxfId="456" priority="209" operator="equal">
      <formula>"绿色"</formula>
    </cfRule>
    <cfRule type="cellIs" dxfId="455" priority="210" operator="equal">
      <formula>"黑色"</formula>
    </cfRule>
  </conditionalFormatting>
  <conditionalFormatting sqref="C524">
    <cfRule type="cellIs" dxfId="454" priority="197" operator="equal">
      <formula>"橙色"</formula>
    </cfRule>
    <cfRule type="cellIs" dxfId="453" priority="198" operator="equal">
      <formula>"橙色"</formula>
    </cfRule>
    <cfRule type="cellIs" dxfId="452" priority="199" operator="equal">
      <formula>"红色"</formula>
    </cfRule>
    <cfRule type="cellIs" dxfId="451" priority="200" operator="equal">
      <formula>"紫色"</formula>
    </cfRule>
    <cfRule type="cellIs" dxfId="450" priority="201" operator="equal">
      <formula>"蓝色"</formula>
    </cfRule>
    <cfRule type="cellIs" dxfId="449" priority="202" operator="equal">
      <formula>"绿色"</formula>
    </cfRule>
    <cfRule type="cellIs" dxfId="448" priority="203" operator="equal">
      <formula>"黑色"</formula>
    </cfRule>
  </conditionalFormatting>
  <conditionalFormatting sqref="H524">
    <cfRule type="cellIs" dxfId="447" priority="190" operator="equal">
      <formula>"橙色"</formula>
    </cfRule>
    <cfRule type="cellIs" dxfId="446" priority="191" operator="equal">
      <formula>"橙色"</formula>
    </cfRule>
    <cfRule type="cellIs" dxfId="445" priority="192" operator="equal">
      <formula>"红色"</formula>
    </cfRule>
    <cfRule type="cellIs" dxfId="444" priority="193" operator="equal">
      <formula>"紫色"</formula>
    </cfRule>
    <cfRule type="cellIs" dxfId="443" priority="194" operator="equal">
      <formula>"蓝色"</formula>
    </cfRule>
    <cfRule type="cellIs" dxfId="442" priority="195" operator="equal">
      <formula>"绿色"</formula>
    </cfRule>
    <cfRule type="cellIs" dxfId="441" priority="196" operator="equal">
      <formula>"黑色"</formula>
    </cfRule>
  </conditionalFormatting>
  <conditionalFormatting sqref="M524">
    <cfRule type="cellIs" dxfId="440" priority="183" operator="equal">
      <formula>"橙色"</formula>
    </cfRule>
    <cfRule type="cellIs" dxfId="439" priority="184" operator="equal">
      <formula>"橙色"</formula>
    </cfRule>
    <cfRule type="cellIs" dxfId="438" priority="185" operator="equal">
      <formula>"红色"</formula>
    </cfRule>
    <cfRule type="cellIs" dxfId="437" priority="186" operator="equal">
      <formula>"紫色"</formula>
    </cfRule>
    <cfRule type="cellIs" dxfId="436" priority="187" operator="equal">
      <formula>"蓝色"</formula>
    </cfRule>
    <cfRule type="cellIs" dxfId="435" priority="188" operator="equal">
      <formula>"绿色"</formula>
    </cfRule>
    <cfRule type="cellIs" dxfId="434" priority="189" operator="equal">
      <formula>"黑色"</formula>
    </cfRule>
  </conditionalFormatting>
  <conditionalFormatting sqref="R524">
    <cfRule type="cellIs" dxfId="433" priority="176" operator="equal">
      <formula>"橙色"</formula>
    </cfRule>
    <cfRule type="cellIs" dxfId="432" priority="177" operator="equal">
      <formula>"橙色"</formula>
    </cfRule>
    <cfRule type="cellIs" dxfId="431" priority="178" operator="equal">
      <formula>"红色"</formula>
    </cfRule>
    <cfRule type="cellIs" dxfId="430" priority="179" operator="equal">
      <formula>"紫色"</formula>
    </cfRule>
    <cfRule type="cellIs" dxfId="429" priority="180" operator="equal">
      <formula>"蓝色"</formula>
    </cfRule>
    <cfRule type="cellIs" dxfId="428" priority="181" operator="equal">
      <formula>"绿色"</formula>
    </cfRule>
    <cfRule type="cellIs" dxfId="427" priority="182" operator="equal">
      <formula>"黑色"</formula>
    </cfRule>
  </conditionalFormatting>
  <conditionalFormatting sqref="C550">
    <cfRule type="cellIs" dxfId="426" priority="169" operator="equal">
      <formula>"橙色"</formula>
    </cfRule>
    <cfRule type="cellIs" dxfId="425" priority="170" operator="equal">
      <formula>"橙色"</formula>
    </cfRule>
    <cfRule type="cellIs" dxfId="424" priority="171" operator="equal">
      <formula>"红色"</formula>
    </cfRule>
    <cfRule type="cellIs" dxfId="423" priority="172" operator="equal">
      <formula>"紫色"</formula>
    </cfRule>
    <cfRule type="cellIs" dxfId="422" priority="173" operator="equal">
      <formula>"蓝色"</formula>
    </cfRule>
    <cfRule type="cellIs" dxfId="421" priority="174" operator="equal">
      <formula>"绿色"</formula>
    </cfRule>
    <cfRule type="cellIs" dxfId="420" priority="175" operator="equal">
      <formula>"黑色"</formula>
    </cfRule>
  </conditionalFormatting>
  <conditionalFormatting sqref="H550">
    <cfRule type="cellIs" dxfId="419" priority="162" operator="equal">
      <formula>"橙色"</formula>
    </cfRule>
    <cfRule type="cellIs" dxfId="418" priority="163" operator="equal">
      <formula>"橙色"</formula>
    </cfRule>
    <cfRule type="cellIs" dxfId="417" priority="164" operator="equal">
      <formula>"红色"</formula>
    </cfRule>
    <cfRule type="cellIs" dxfId="416" priority="165" operator="equal">
      <formula>"紫色"</formula>
    </cfRule>
    <cfRule type="cellIs" dxfId="415" priority="166" operator="equal">
      <formula>"蓝色"</formula>
    </cfRule>
    <cfRule type="cellIs" dxfId="414" priority="167" operator="equal">
      <formula>"绿色"</formula>
    </cfRule>
    <cfRule type="cellIs" dxfId="413" priority="168" operator="equal">
      <formula>"黑色"</formula>
    </cfRule>
  </conditionalFormatting>
  <conditionalFormatting sqref="M550">
    <cfRule type="cellIs" dxfId="412" priority="155" operator="equal">
      <formula>"橙色"</formula>
    </cfRule>
    <cfRule type="cellIs" dxfId="411" priority="156" operator="equal">
      <formula>"橙色"</formula>
    </cfRule>
    <cfRule type="cellIs" dxfId="410" priority="157" operator="equal">
      <formula>"红色"</formula>
    </cfRule>
    <cfRule type="cellIs" dxfId="409" priority="158" operator="equal">
      <formula>"紫色"</formula>
    </cfRule>
    <cfRule type="cellIs" dxfId="408" priority="159" operator="equal">
      <formula>"蓝色"</formula>
    </cfRule>
    <cfRule type="cellIs" dxfId="407" priority="160" operator="equal">
      <formula>"绿色"</formula>
    </cfRule>
    <cfRule type="cellIs" dxfId="406" priority="161" operator="equal">
      <formula>"黑色"</formula>
    </cfRule>
  </conditionalFormatting>
  <conditionalFormatting sqref="R550">
    <cfRule type="cellIs" dxfId="405" priority="154" operator="equal">
      <formula>"黑色"</formula>
    </cfRule>
    <cfRule type="cellIs" dxfId="404" priority="153" operator="equal">
      <formula>"绿色"</formula>
    </cfRule>
    <cfRule type="cellIs" dxfId="403" priority="152" operator="equal">
      <formula>"蓝色"</formula>
    </cfRule>
    <cfRule type="cellIs" dxfId="402" priority="151" operator="equal">
      <formula>"紫色"</formula>
    </cfRule>
    <cfRule type="cellIs" dxfId="401" priority="150" operator="equal">
      <formula>"红色"</formula>
    </cfRule>
    <cfRule type="cellIs" dxfId="400" priority="149" operator="equal">
      <formula>"橙色"</formula>
    </cfRule>
    <cfRule type="cellIs" dxfId="399" priority="148" operator="equal">
      <formula>"橙色"</formula>
    </cfRule>
  </conditionalFormatting>
  <conditionalFormatting sqref="C576">
    <cfRule type="cellIs" dxfId="398" priority="147" operator="equal">
      <formula>"黑色"</formula>
    </cfRule>
    <cfRule type="cellIs" dxfId="397" priority="146" operator="equal">
      <formula>"绿色"</formula>
    </cfRule>
    <cfRule type="cellIs" dxfId="396" priority="145" operator="equal">
      <formula>"蓝色"</formula>
    </cfRule>
    <cfRule type="cellIs" dxfId="395" priority="144" operator="equal">
      <formula>"紫色"</formula>
    </cfRule>
    <cfRule type="cellIs" dxfId="394" priority="143" operator="equal">
      <formula>"红色"</formula>
    </cfRule>
    <cfRule type="cellIs" dxfId="393" priority="142" operator="equal">
      <formula>"橙色"</formula>
    </cfRule>
    <cfRule type="cellIs" dxfId="392" priority="141" operator="equal">
      <formula>"橙色"</formula>
    </cfRule>
  </conditionalFormatting>
  <conditionalFormatting sqref="H576">
    <cfRule type="cellIs" dxfId="391" priority="140" operator="equal">
      <formula>"黑色"</formula>
    </cfRule>
    <cfRule type="cellIs" dxfId="390" priority="139" operator="equal">
      <formula>"绿色"</formula>
    </cfRule>
    <cfRule type="cellIs" dxfId="389" priority="138" operator="equal">
      <formula>"蓝色"</formula>
    </cfRule>
    <cfRule type="cellIs" dxfId="388" priority="137" operator="equal">
      <formula>"紫色"</formula>
    </cfRule>
    <cfRule type="cellIs" dxfId="387" priority="136" operator="equal">
      <formula>"红色"</formula>
    </cfRule>
    <cfRule type="cellIs" dxfId="386" priority="135" operator="equal">
      <formula>"橙色"</formula>
    </cfRule>
    <cfRule type="cellIs" dxfId="385" priority="134" operator="equal">
      <formula>"橙色"</formula>
    </cfRule>
  </conditionalFormatting>
  <conditionalFormatting sqref="M576">
    <cfRule type="cellIs" dxfId="384" priority="133" operator="equal">
      <formula>"黑色"</formula>
    </cfRule>
    <cfRule type="cellIs" dxfId="383" priority="132" operator="equal">
      <formula>"绿色"</formula>
    </cfRule>
    <cfRule type="cellIs" dxfId="382" priority="131" operator="equal">
      <formula>"蓝色"</formula>
    </cfRule>
    <cfRule type="cellIs" dxfId="381" priority="130" operator="equal">
      <formula>"紫色"</formula>
    </cfRule>
    <cfRule type="cellIs" dxfId="380" priority="129" operator="equal">
      <formula>"红色"</formula>
    </cfRule>
    <cfRule type="cellIs" dxfId="379" priority="128" operator="equal">
      <formula>"橙色"</formula>
    </cfRule>
    <cfRule type="cellIs" dxfId="378" priority="127" operator="equal">
      <formula>"橙色"</formula>
    </cfRule>
  </conditionalFormatting>
  <conditionalFormatting sqref="R576">
    <cfRule type="cellIs" dxfId="377" priority="126" operator="equal">
      <formula>"黑色"</formula>
    </cfRule>
    <cfRule type="cellIs" dxfId="376" priority="125" operator="equal">
      <formula>"绿色"</formula>
    </cfRule>
    <cfRule type="cellIs" dxfId="375" priority="124" operator="equal">
      <formula>"蓝色"</formula>
    </cfRule>
    <cfRule type="cellIs" dxfId="374" priority="123" operator="equal">
      <formula>"紫色"</formula>
    </cfRule>
    <cfRule type="cellIs" dxfId="373" priority="122" operator="equal">
      <formula>"红色"</formula>
    </cfRule>
    <cfRule type="cellIs" dxfId="372" priority="121" operator="equal">
      <formula>"橙色"</formula>
    </cfRule>
    <cfRule type="cellIs" dxfId="371" priority="120" operator="equal">
      <formula>"橙色"</formula>
    </cfRule>
  </conditionalFormatting>
  <conditionalFormatting sqref="C602">
    <cfRule type="cellIs" dxfId="370" priority="112" operator="equal">
      <formula>"黑色"</formula>
    </cfRule>
    <cfRule type="cellIs" dxfId="369" priority="111" operator="equal">
      <formula>"绿色"</formula>
    </cfRule>
    <cfRule type="cellIs" dxfId="368" priority="110" operator="equal">
      <formula>"蓝色"</formula>
    </cfRule>
    <cfRule type="cellIs" dxfId="367" priority="109" operator="equal">
      <formula>"紫色"</formula>
    </cfRule>
    <cfRule type="cellIs" dxfId="366" priority="108" operator="equal">
      <formula>"红色"</formula>
    </cfRule>
    <cfRule type="cellIs" dxfId="365" priority="107" operator="equal">
      <formula>"橙色"</formula>
    </cfRule>
    <cfRule type="cellIs" dxfId="364" priority="106" operator="equal">
      <formula>"橙色"</formula>
    </cfRule>
  </conditionalFormatting>
  <conditionalFormatting sqref="H602">
    <cfRule type="cellIs" dxfId="363" priority="105" operator="equal">
      <formula>"黑色"</formula>
    </cfRule>
    <cfRule type="cellIs" dxfId="362" priority="104" operator="equal">
      <formula>"绿色"</formula>
    </cfRule>
    <cfRule type="cellIs" dxfId="361" priority="103" operator="equal">
      <formula>"蓝色"</formula>
    </cfRule>
    <cfRule type="cellIs" dxfId="360" priority="102" operator="equal">
      <formula>"紫色"</formula>
    </cfRule>
    <cfRule type="cellIs" dxfId="359" priority="101" operator="equal">
      <formula>"红色"</formula>
    </cfRule>
    <cfRule type="cellIs" dxfId="358" priority="100" operator="equal">
      <formula>"橙色"</formula>
    </cfRule>
    <cfRule type="cellIs" dxfId="357" priority="99" operator="equal">
      <formula>"橙色"</formula>
    </cfRule>
  </conditionalFormatting>
  <conditionalFormatting sqref="M602">
    <cfRule type="cellIs" dxfId="356" priority="98" operator="equal">
      <formula>"黑色"</formula>
    </cfRule>
    <cfRule type="cellIs" dxfId="355" priority="97" operator="equal">
      <formula>"绿色"</formula>
    </cfRule>
    <cfRule type="cellIs" dxfId="354" priority="96" operator="equal">
      <formula>"蓝色"</formula>
    </cfRule>
    <cfRule type="cellIs" dxfId="353" priority="95" operator="equal">
      <formula>"紫色"</formula>
    </cfRule>
    <cfRule type="cellIs" dxfId="352" priority="94" operator="equal">
      <formula>"红色"</formula>
    </cfRule>
    <cfRule type="cellIs" dxfId="351" priority="93" operator="equal">
      <formula>"橙色"</formula>
    </cfRule>
    <cfRule type="cellIs" dxfId="350" priority="92" operator="equal">
      <formula>"橙色"</formula>
    </cfRule>
  </conditionalFormatting>
  <conditionalFormatting sqref="R602">
    <cfRule type="cellIs" dxfId="349" priority="91" operator="equal">
      <formula>"黑色"</formula>
    </cfRule>
    <cfRule type="cellIs" dxfId="348" priority="90" operator="equal">
      <formula>"绿色"</formula>
    </cfRule>
    <cfRule type="cellIs" dxfId="347" priority="89" operator="equal">
      <formula>"蓝色"</formula>
    </cfRule>
    <cfRule type="cellIs" dxfId="346" priority="88" operator="equal">
      <formula>"紫色"</formula>
    </cfRule>
    <cfRule type="cellIs" dxfId="345" priority="87" operator="equal">
      <formula>"红色"</formula>
    </cfRule>
    <cfRule type="cellIs" dxfId="344" priority="86" operator="equal">
      <formula>"橙色"</formula>
    </cfRule>
    <cfRule type="cellIs" dxfId="343" priority="85" operator="equal">
      <formula>"橙色"</formula>
    </cfRule>
  </conditionalFormatting>
  <conditionalFormatting sqref="C628">
    <cfRule type="cellIs" dxfId="342" priority="84" operator="equal">
      <formula>"黑色"</formula>
    </cfRule>
    <cfRule type="cellIs" dxfId="341" priority="83" operator="equal">
      <formula>"绿色"</formula>
    </cfRule>
    <cfRule type="cellIs" dxfId="340" priority="82" operator="equal">
      <formula>"蓝色"</formula>
    </cfRule>
    <cfRule type="cellIs" dxfId="339" priority="81" operator="equal">
      <formula>"紫色"</formula>
    </cfRule>
    <cfRule type="cellIs" dxfId="338" priority="80" operator="equal">
      <formula>"红色"</formula>
    </cfRule>
    <cfRule type="cellIs" dxfId="337" priority="79" operator="equal">
      <formula>"橙色"</formula>
    </cfRule>
    <cfRule type="cellIs" dxfId="336" priority="78" operator="equal">
      <formula>"橙色"</formula>
    </cfRule>
  </conditionalFormatting>
  <conditionalFormatting sqref="H628">
    <cfRule type="cellIs" dxfId="335" priority="77" operator="equal">
      <formula>"黑色"</formula>
    </cfRule>
    <cfRule type="cellIs" dxfId="334" priority="76" operator="equal">
      <formula>"绿色"</formula>
    </cfRule>
    <cfRule type="cellIs" dxfId="333" priority="75" operator="equal">
      <formula>"蓝色"</formula>
    </cfRule>
    <cfRule type="cellIs" dxfId="332" priority="74" operator="equal">
      <formula>"紫色"</formula>
    </cfRule>
    <cfRule type="cellIs" dxfId="331" priority="73" operator="equal">
      <formula>"红色"</formula>
    </cfRule>
    <cfRule type="cellIs" dxfId="330" priority="72" operator="equal">
      <formula>"橙色"</formula>
    </cfRule>
    <cfRule type="cellIs" dxfId="329" priority="71" operator="equal">
      <formula>"橙色"</formula>
    </cfRule>
  </conditionalFormatting>
  <conditionalFormatting sqref="M628">
    <cfRule type="cellIs" dxfId="328" priority="70" operator="equal">
      <formula>"黑色"</formula>
    </cfRule>
    <cfRule type="cellIs" dxfId="327" priority="69" operator="equal">
      <formula>"绿色"</formula>
    </cfRule>
    <cfRule type="cellIs" dxfId="326" priority="68" operator="equal">
      <formula>"蓝色"</formula>
    </cfRule>
    <cfRule type="cellIs" dxfId="325" priority="67" operator="equal">
      <formula>"紫色"</formula>
    </cfRule>
    <cfRule type="cellIs" dxfId="324" priority="66" operator="equal">
      <formula>"红色"</formula>
    </cfRule>
    <cfRule type="cellIs" dxfId="323" priority="65" operator="equal">
      <formula>"橙色"</formula>
    </cfRule>
    <cfRule type="cellIs" dxfId="322" priority="64" operator="equal">
      <formula>"橙色"</formula>
    </cfRule>
  </conditionalFormatting>
  <conditionalFormatting sqref="R628">
    <cfRule type="cellIs" dxfId="321" priority="63" operator="equal">
      <formula>"黑色"</formula>
    </cfRule>
    <cfRule type="cellIs" dxfId="320" priority="62" operator="equal">
      <formula>"绿色"</formula>
    </cfRule>
    <cfRule type="cellIs" dxfId="319" priority="61" operator="equal">
      <formula>"蓝色"</formula>
    </cfRule>
    <cfRule type="cellIs" dxfId="318" priority="60" operator="equal">
      <formula>"紫色"</formula>
    </cfRule>
    <cfRule type="cellIs" dxfId="317" priority="59" operator="equal">
      <formula>"红色"</formula>
    </cfRule>
    <cfRule type="cellIs" dxfId="316" priority="58" operator="equal">
      <formula>"橙色"</formula>
    </cfRule>
    <cfRule type="cellIs" dxfId="315" priority="57" operator="equal">
      <formula>"橙色"</formula>
    </cfRule>
  </conditionalFormatting>
  <conditionalFormatting sqref="C654">
    <cfRule type="cellIs" dxfId="314" priority="56" operator="equal">
      <formula>"黑色"</formula>
    </cfRule>
    <cfRule type="cellIs" dxfId="313" priority="55" operator="equal">
      <formula>"绿色"</formula>
    </cfRule>
    <cfRule type="cellIs" dxfId="312" priority="54" operator="equal">
      <formula>"蓝色"</formula>
    </cfRule>
    <cfRule type="cellIs" dxfId="311" priority="53" operator="equal">
      <formula>"紫色"</formula>
    </cfRule>
    <cfRule type="cellIs" dxfId="310" priority="52" operator="equal">
      <formula>"红色"</formula>
    </cfRule>
    <cfRule type="cellIs" dxfId="309" priority="51" operator="equal">
      <formula>"橙色"</formula>
    </cfRule>
    <cfRule type="cellIs" dxfId="308" priority="50" operator="equal">
      <formula>"橙色"</formula>
    </cfRule>
  </conditionalFormatting>
  <conditionalFormatting sqref="H654">
    <cfRule type="cellIs" dxfId="307" priority="49" operator="equal">
      <formula>"黑色"</formula>
    </cfRule>
    <cfRule type="cellIs" dxfId="306" priority="48" operator="equal">
      <formula>"绿色"</formula>
    </cfRule>
    <cfRule type="cellIs" dxfId="305" priority="47" operator="equal">
      <formula>"蓝色"</formula>
    </cfRule>
    <cfRule type="cellIs" dxfId="304" priority="46" operator="equal">
      <formula>"紫色"</formula>
    </cfRule>
    <cfRule type="cellIs" dxfId="303" priority="45" operator="equal">
      <formula>"红色"</formula>
    </cfRule>
    <cfRule type="cellIs" dxfId="302" priority="44" operator="equal">
      <formula>"橙色"</formula>
    </cfRule>
    <cfRule type="cellIs" dxfId="301" priority="43" operator="equal">
      <formula>"橙色"</formula>
    </cfRule>
  </conditionalFormatting>
  <conditionalFormatting sqref="M654">
    <cfRule type="cellIs" dxfId="300" priority="42" operator="equal">
      <formula>"黑色"</formula>
    </cfRule>
    <cfRule type="cellIs" dxfId="299" priority="41" operator="equal">
      <formula>"绿色"</formula>
    </cfRule>
    <cfRule type="cellIs" dxfId="298" priority="40" operator="equal">
      <formula>"蓝色"</formula>
    </cfRule>
    <cfRule type="cellIs" dxfId="297" priority="39" operator="equal">
      <formula>"紫色"</formula>
    </cfRule>
    <cfRule type="cellIs" dxfId="296" priority="38" operator="equal">
      <formula>"红色"</formula>
    </cfRule>
    <cfRule type="cellIs" dxfId="295" priority="37" operator="equal">
      <formula>"橙色"</formula>
    </cfRule>
    <cfRule type="cellIs" dxfId="294" priority="36" operator="equal">
      <formula>"橙色"</formula>
    </cfRule>
  </conditionalFormatting>
  <conditionalFormatting sqref="R654">
    <cfRule type="cellIs" dxfId="293" priority="35" operator="equal">
      <formula>"黑色"</formula>
    </cfRule>
    <cfRule type="cellIs" dxfId="292" priority="34" operator="equal">
      <formula>"绿色"</formula>
    </cfRule>
    <cfRule type="cellIs" dxfId="291" priority="33" operator="equal">
      <formula>"蓝色"</formula>
    </cfRule>
    <cfRule type="cellIs" dxfId="290" priority="32" operator="equal">
      <formula>"紫色"</formula>
    </cfRule>
    <cfRule type="cellIs" dxfId="289" priority="31" operator="equal">
      <formula>"红色"</formula>
    </cfRule>
    <cfRule type="cellIs" dxfId="288" priority="30" operator="equal">
      <formula>"橙色"</formula>
    </cfRule>
    <cfRule type="cellIs" dxfId="287" priority="29" operator="equal">
      <formula>"橙色"</formula>
    </cfRule>
  </conditionalFormatting>
  <conditionalFormatting sqref="C680">
    <cfRule type="cellIs" dxfId="286" priority="28" operator="equal">
      <formula>"黑色"</formula>
    </cfRule>
    <cfRule type="cellIs" dxfId="285" priority="27" operator="equal">
      <formula>"绿色"</formula>
    </cfRule>
    <cfRule type="cellIs" dxfId="284" priority="26" operator="equal">
      <formula>"蓝色"</formula>
    </cfRule>
    <cfRule type="cellIs" dxfId="283" priority="25" operator="equal">
      <formula>"紫色"</formula>
    </cfRule>
    <cfRule type="cellIs" dxfId="282" priority="24" operator="equal">
      <formula>"红色"</formula>
    </cfRule>
    <cfRule type="cellIs" dxfId="281" priority="23" operator="equal">
      <formula>"橙色"</formula>
    </cfRule>
    <cfRule type="cellIs" dxfId="280" priority="22" operator="equal">
      <formula>"橙色"</formula>
    </cfRule>
  </conditionalFormatting>
  <conditionalFormatting sqref="H680">
    <cfRule type="cellIs" dxfId="279" priority="21" operator="equal">
      <formula>"黑色"</formula>
    </cfRule>
    <cfRule type="cellIs" dxfId="278" priority="20" operator="equal">
      <formula>"绿色"</formula>
    </cfRule>
    <cfRule type="cellIs" dxfId="277" priority="19" operator="equal">
      <formula>"蓝色"</formula>
    </cfRule>
    <cfRule type="cellIs" dxfId="276" priority="18" operator="equal">
      <formula>"紫色"</formula>
    </cfRule>
    <cfRule type="cellIs" dxfId="275" priority="17" operator="equal">
      <formula>"红色"</formula>
    </cfRule>
    <cfRule type="cellIs" dxfId="274" priority="16" operator="equal">
      <formula>"橙色"</formula>
    </cfRule>
    <cfRule type="cellIs" dxfId="273" priority="15" operator="equal">
      <formula>"橙色"</formula>
    </cfRule>
  </conditionalFormatting>
  <conditionalFormatting sqref="M680">
    <cfRule type="cellIs" dxfId="272" priority="14" operator="equal">
      <formula>"黑色"</formula>
    </cfRule>
    <cfRule type="cellIs" dxfId="271" priority="13" operator="equal">
      <formula>"绿色"</formula>
    </cfRule>
    <cfRule type="cellIs" dxfId="270" priority="12" operator="equal">
      <formula>"蓝色"</formula>
    </cfRule>
    <cfRule type="cellIs" dxfId="269" priority="11" operator="equal">
      <formula>"紫色"</formula>
    </cfRule>
    <cfRule type="cellIs" dxfId="268" priority="10" operator="equal">
      <formula>"红色"</formula>
    </cfRule>
    <cfRule type="cellIs" dxfId="267" priority="9" operator="equal">
      <formula>"橙色"</formula>
    </cfRule>
    <cfRule type="cellIs" dxfId="266" priority="8" operator="equal">
      <formula>"橙色"</formula>
    </cfRule>
  </conditionalFormatting>
  <conditionalFormatting sqref="R680">
    <cfRule type="cellIs" dxfId="265" priority="7" operator="equal">
      <formula>"黑色"</formula>
    </cfRule>
    <cfRule type="cellIs" dxfId="264" priority="6" operator="equal">
      <formula>"绿色"</formula>
    </cfRule>
    <cfRule type="cellIs" dxfId="263" priority="5" operator="equal">
      <formula>"蓝色"</formula>
    </cfRule>
    <cfRule type="cellIs" dxfId="262" priority="4" operator="equal">
      <formula>"紫色"</formula>
    </cfRule>
    <cfRule type="cellIs" dxfId="261" priority="3" operator="equal">
      <formula>"红色"</formula>
    </cfRule>
    <cfRule type="cellIs" dxfId="260" priority="2" operator="equal">
      <formula>"橙色"</formula>
    </cfRule>
    <cfRule type="cellIs" dxfId="259" priority="1" operator="equal">
      <formula>"橙色"</formula>
    </cfRule>
  </conditionalFormatting>
  <dataValidations count="2">
    <dataValidation type="list" allowBlank="1" showInputMessage="1" showErrorMessage="1" sqref="E2 J2 O2 T2 E28 J28 O28 T28 E54 J54 O54 T54 E80 J80 O80 T80 E106 J106 O106 T106 J132 O132 T132 E133 E158 J158 O158 T158 E184 J184 O184 T184 E210 J210 O210 T210 E236 J236 O236 T236 E262 J262 O262 T262 E288 J288 O288 T288 E314 J314 O314 T314 E340 J340 O340 T340 E366 J366 O366 T366 E392 J392 O392 T392 E418 J418 O418 T418 E444 J444 O444 T444 E470 J470 O470 T470 E496 J496 O496 T496 E522 J522 O522 T522 E548 J548 O548 T548 E574 J574 O574 T574 E600 J600 O600 T600 E626 J626 O626 T626 E652 J652 O652 T652 E678 J678 O678 T678" xr:uid="{00000000-0002-0000-0700-000000000000}">
      <formula1>"[下拉],头部,腰部,手臂,腿部,身体,背部,饰品"</formula1>
    </dataValidation>
    <dataValidation type="list" allowBlank="1" showInputMessage="1" showErrorMessage="1" sqref="E3 J3 O3 T3 E29 J29 O29 T29 E55 J55 O55 T55 E81 J81 O81 T81 E107 J107 O107 T107 J133 O133 T133 E134 E159 J159 O159 T159 E185 J185 O185 T185 E211 J211 O211 T211 E237 J237 O237 T237 E263 J263 O263 T263 E289 J289 O289 T289 E315 J315 O315 T315 E341 J341 O341 T341 E367 J367 O367 T367 E393 J393 O393 T393 E419 J419 O419 T419 E445 J445 O445 T445 E471 J471 O471 T471 E497 J497 O497 T497 E523 J523 O523 T523 E549 J549 O549 T549 E575 J575 O575 T575 E601 J601 O601 T601 E627 J627 O627 T627 E653 J653 O653 T653 E679 J679 O679 T679" xr:uid="{00000000-0002-0000-0700-000001000000}">
      <formula1>"0,150,300,450,600,750,900"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X77"/>
  <sheetViews>
    <sheetView topLeftCell="C28" workbookViewId="0">
      <selection activeCell="C28" sqref="C28"/>
    </sheetView>
  </sheetViews>
  <sheetFormatPr defaultColWidth="8.875" defaultRowHeight="12" customHeight="1"/>
  <cols>
    <col min="1" max="16384" width="8.875" style="1"/>
  </cols>
  <sheetData>
    <row r="2" spans="2:20" ht="12" customHeight="1">
      <c r="B2" s="2" t="s">
        <v>343</v>
      </c>
      <c r="C2" s="16" t="s">
        <v>18</v>
      </c>
      <c r="D2" s="4" t="s">
        <v>344</v>
      </c>
      <c r="E2" s="5" t="s">
        <v>7</v>
      </c>
      <c r="G2" s="2" t="s">
        <v>343</v>
      </c>
      <c r="H2" s="16" t="s">
        <v>28</v>
      </c>
      <c r="I2" s="4" t="s">
        <v>344</v>
      </c>
      <c r="J2" s="5" t="s">
        <v>7</v>
      </c>
      <c r="L2" s="2" t="s">
        <v>343</v>
      </c>
      <c r="M2" s="16" t="s">
        <v>38</v>
      </c>
      <c r="N2" s="4" t="s">
        <v>344</v>
      </c>
      <c r="O2" s="5" t="s">
        <v>7</v>
      </c>
      <c r="Q2" s="2" t="s">
        <v>343</v>
      </c>
      <c r="R2" s="16" t="s">
        <v>68</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50</v>
      </c>
      <c r="Q4" s="6" t="s">
        <v>347</v>
      </c>
      <c r="R4" s="7" t="str">
        <f>LOOKUP(R5,{0,201,401,601,901,1201,1501;"黑色","绿色","蓝色","紫色","红色","橙色","金色"})</f>
        <v>紫色</v>
      </c>
      <c r="S4" s="8" t="s">
        <v>348</v>
      </c>
      <c r="T4" s="10">
        <v>0</v>
      </c>
    </row>
    <row r="5" spans="2:20" ht="12" customHeight="1">
      <c r="B5" s="6" t="s">
        <v>349</v>
      </c>
      <c r="C5" s="7">
        <f>C13+E3</f>
        <v>100</v>
      </c>
      <c r="D5" s="8" t="s">
        <v>350</v>
      </c>
      <c r="E5" s="10">
        <v>1</v>
      </c>
      <c r="G5" s="6" t="s">
        <v>349</v>
      </c>
      <c r="H5" s="7">
        <f>H13+J3</f>
        <v>150</v>
      </c>
      <c r="I5" s="8" t="s">
        <v>350</v>
      </c>
      <c r="J5" s="10">
        <v>1</v>
      </c>
      <c r="L5" s="6" t="s">
        <v>349</v>
      </c>
      <c r="M5" s="7">
        <f>M13+O3</f>
        <v>350</v>
      </c>
      <c r="N5" s="8" t="s">
        <v>350</v>
      </c>
      <c r="O5" s="10">
        <v>1</v>
      </c>
      <c r="Q5" s="6" t="s">
        <v>349</v>
      </c>
      <c r="R5" s="7">
        <f>R13+T3</f>
        <v>700</v>
      </c>
      <c r="S5" s="8" t="s">
        <v>350</v>
      </c>
      <c r="T5" s="10">
        <v>0</v>
      </c>
    </row>
    <row r="6" spans="2:20" ht="12" customHeight="1">
      <c r="B6" s="11" t="s">
        <v>351</v>
      </c>
      <c r="C6" s="12">
        <f>C5*20</f>
        <v>2000</v>
      </c>
      <c r="D6" s="13" t="s">
        <v>352</v>
      </c>
      <c r="E6" s="14">
        <f>C5</f>
        <v>100</v>
      </c>
      <c r="G6" s="11" t="s">
        <v>351</v>
      </c>
      <c r="H6" s="12">
        <f>H5*20</f>
        <v>3000</v>
      </c>
      <c r="I6" s="13" t="s">
        <v>352</v>
      </c>
      <c r="J6" s="14">
        <f>H5</f>
        <v>150</v>
      </c>
      <c r="L6" s="11" t="s">
        <v>351</v>
      </c>
      <c r="M6" s="12">
        <f>M5*20</f>
        <v>7000</v>
      </c>
      <c r="N6" s="13" t="s">
        <v>352</v>
      </c>
      <c r="O6" s="14">
        <f>M5</f>
        <v>350</v>
      </c>
      <c r="Q6" s="11" t="s">
        <v>351</v>
      </c>
      <c r="R6" s="12">
        <f>R5*20</f>
        <v>14000</v>
      </c>
      <c r="S6" s="13" t="s">
        <v>352</v>
      </c>
      <c r="T6" s="14">
        <f>R5</f>
        <v>700</v>
      </c>
    </row>
    <row r="7" spans="2:20" ht="12" customHeight="1">
      <c r="B7" s="128" t="s">
        <v>1234</v>
      </c>
      <c r="C7" s="129"/>
      <c r="D7" s="132" t="s">
        <v>1235</v>
      </c>
      <c r="E7" s="133"/>
      <c r="G7" s="128" t="s">
        <v>1236</v>
      </c>
      <c r="H7" s="129"/>
      <c r="I7" s="132" t="s">
        <v>1237</v>
      </c>
      <c r="J7" s="133"/>
      <c r="L7" s="128" t="s">
        <v>1238</v>
      </c>
      <c r="M7" s="129"/>
      <c r="N7" s="132" t="s">
        <v>1239</v>
      </c>
      <c r="O7" s="133"/>
      <c r="Q7" s="128" t="s">
        <v>1240</v>
      </c>
      <c r="R7" s="129"/>
      <c r="S7" s="132" t="s">
        <v>1241</v>
      </c>
      <c r="T7" s="133"/>
    </row>
    <row r="8" spans="2:20" ht="12" customHeight="1">
      <c r="B8" s="128"/>
      <c r="C8" s="129"/>
      <c r="D8" s="132"/>
      <c r="E8" s="133"/>
      <c r="G8" s="128"/>
      <c r="H8" s="129"/>
      <c r="I8" s="132"/>
      <c r="J8" s="133"/>
      <c r="L8" s="128"/>
      <c r="M8" s="129"/>
      <c r="N8" s="132"/>
      <c r="O8" s="133"/>
      <c r="Q8" s="128"/>
      <c r="R8" s="129"/>
      <c r="S8" s="132"/>
      <c r="T8" s="133"/>
    </row>
    <row r="9" spans="2:20" ht="12" customHeight="1">
      <c r="B9" s="128"/>
      <c r="C9" s="129"/>
      <c r="D9" s="132"/>
      <c r="E9" s="133"/>
      <c r="G9" s="128"/>
      <c r="H9" s="129"/>
      <c r="I9" s="132"/>
      <c r="J9" s="133"/>
      <c r="L9" s="128"/>
      <c r="M9" s="129"/>
      <c r="N9" s="132"/>
      <c r="O9" s="133"/>
      <c r="Q9" s="128"/>
      <c r="R9" s="129"/>
      <c r="S9" s="132"/>
      <c r="T9" s="133"/>
    </row>
    <row r="10" spans="2:20" ht="12" customHeight="1">
      <c r="B10" s="128"/>
      <c r="C10" s="129"/>
      <c r="D10" s="132"/>
      <c r="E10" s="133"/>
      <c r="G10" s="128"/>
      <c r="H10" s="129"/>
      <c r="I10" s="132"/>
      <c r="J10" s="133"/>
      <c r="L10" s="128"/>
      <c r="M10" s="129"/>
      <c r="N10" s="132"/>
      <c r="O10" s="133"/>
      <c r="Q10" s="128"/>
      <c r="R10" s="129"/>
      <c r="S10" s="132"/>
      <c r="T10" s="133"/>
    </row>
    <row r="11" spans="2:20" ht="12" customHeight="1">
      <c r="B11" s="128"/>
      <c r="C11" s="129"/>
      <c r="D11" s="132"/>
      <c r="E11" s="133"/>
      <c r="G11" s="128"/>
      <c r="H11" s="129"/>
      <c r="I11" s="132"/>
      <c r="J11" s="133"/>
      <c r="L11" s="128"/>
      <c r="M11" s="129"/>
      <c r="N11" s="132"/>
      <c r="O11" s="133"/>
      <c r="Q11" s="128"/>
      <c r="R11" s="129"/>
      <c r="S11" s="132"/>
      <c r="T11" s="133"/>
    </row>
    <row r="12" spans="2:20" ht="12" customHeight="1">
      <c r="B12" s="130"/>
      <c r="C12" s="131"/>
      <c r="D12" s="132"/>
      <c r="E12" s="133"/>
      <c r="G12" s="130"/>
      <c r="H12" s="131"/>
      <c r="I12" s="132"/>
      <c r="J12" s="133"/>
      <c r="L12" s="130"/>
      <c r="M12" s="131"/>
      <c r="N12" s="132"/>
      <c r="O12" s="133"/>
      <c r="Q12" s="130"/>
      <c r="R12" s="131"/>
      <c r="S12" s="132"/>
      <c r="T12" s="133"/>
    </row>
    <row r="13" spans="2:20" ht="12" customHeight="1">
      <c r="B13" s="11" t="s">
        <v>361</v>
      </c>
      <c r="C13" s="15">
        <v>100</v>
      </c>
      <c r="D13" s="134"/>
      <c r="E13" s="135"/>
      <c r="G13" s="11" t="s">
        <v>361</v>
      </c>
      <c r="H13" s="15">
        <v>150</v>
      </c>
      <c r="I13" s="134"/>
      <c r="J13" s="135"/>
      <c r="L13" s="11" t="s">
        <v>361</v>
      </c>
      <c r="M13" s="15">
        <v>200</v>
      </c>
      <c r="N13" s="134"/>
      <c r="O13" s="135"/>
      <c r="Q13" s="11" t="s">
        <v>361</v>
      </c>
      <c r="R13" s="15">
        <v>700</v>
      </c>
      <c r="S13" s="134"/>
      <c r="T13" s="135"/>
    </row>
    <row r="14" spans="2:20" ht="12" customHeight="1">
      <c r="B14" s="122" t="s">
        <v>1242</v>
      </c>
      <c r="C14" s="123"/>
      <c r="D14" s="123"/>
      <c r="E14" s="124"/>
      <c r="G14" s="122" t="s">
        <v>1243</v>
      </c>
      <c r="H14" s="123"/>
      <c r="I14" s="123"/>
      <c r="J14" s="124"/>
      <c r="L14" s="122" t="s">
        <v>1244</v>
      </c>
      <c r="M14" s="123"/>
      <c r="N14" s="123"/>
      <c r="O14" s="124"/>
      <c r="Q14" s="122" t="s">
        <v>1245</v>
      </c>
      <c r="R14" s="123"/>
      <c r="S14" s="123"/>
      <c r="T14" s="124"/>
    </row>
    <row r="15" spans="2:20" ht="12" customHeight="1">
      <c r="B15" s="125"/>
      <c r="C15" s="126"/>
      <c r="D15" s="126"/>
      <c r="E15" s="127"/>
      <c r="G15" s="125"/>
      <c r="H15" s="126"/>
      <c r="I15" s="126"/>
      <c r="J15" s="127"/>
      <c r="L15" s="125"/>
      <c r="M15" s="126"/>
      <c r="N15" s="126"/>
      <c r="O15" s="127"/>
      <c r="Q15" s="125"/>
      <c r="R15" s="126"/>
      <c r="S15" s="126"/>
      <c r="T15" s="127"/>
    </row>
    <row r="16" spans="2:20" ht="12" customHeight="1">
      <c r="B16" s="125"/>
      <c r="C16" s="126"/>
      <c r="D16" s="126"/>
      <c r="E16" s="127"/>
      <c r="G16" s="125"/>
      <c r="H16" s="126"/>
      <c r="I16" s="126"/>
      <c r="J16" s="127"/>
      <c r="L16" s="125"/>
      <c r="M16" s="126"/>
      <c r="N16" s="126"/>
      <c r="O16" s="127"/>
      <c r="Q16" s="125"/>
      <c r="R16" s="126"/>
      <c r="S16" s="126"/>
      <c r="T16" s="127"/>
    </row>
    <row r="17" spans="2:20" ht="12" customHeight="1">
      <c r="B17" s="125"/>
      <c r="C17" s="126"/>
      <c r="D17" s="126"/>
      <c r="E17" s="127"/>
      <c r="G17" s="125"/>
      <c r="H17" s="126"/>
      <c r="I17" s="126"/>
      <c r="J17" s="127"/>
      <c r="L17" s="125"/>
      <c r="M17" s="126"/>
      <c r="N17" s="126"/>
      <c r="O17" s="127"/>
      <c r="Q17" s="125"/>
      <c r="R17" s="126"/>
      <c r="S17" s="126"/>
      <c r="T17" s="127"/>
    </row>
    <row r="18" spans="2:20" ht="12" customHeight="1">
      <c r="B18" s="125"/>
      <c r="C18" s="126"/>
      <c r="D18" s="126"/>
      <c r="E18" s="127"/>
      <c r="G18" s="125"/>
      <c r="H18" s="126"/>
      <c r="I18" s="126"/>
      <c r="J18" s="127"/>
      <c r="L18" s="125"/>
      <c r="M18" s="126"/>
      <c r="N18" s="126"/>
      <c r="O18" s="127"/>
      <c r="Q18" s="125"/>
      <c r="R18" s="126"/>
      <c r="S18" s="126"/>
      <c r="T18" s="127"/>
    </row>
    <row r="19" spans="2:20" ht="12" customHeight="1">
      <c r="B19" s="125"/>
      <c r="C19" s="126"/>
      <c r="D19" s="126"/>
      <c r="E19" s="127"/>
      <c r="G19" s="125"/>
      <c r="H19" s="126"/>
      <c r="I19" s="126"/>
      <c r="J19" s="127"/>
      <c r="L19" s="125"/>
      <c r="M19" s="126"/>
      <c r="N19" s="126"/>
      <c r="O19" s="127"/>
      <c r="Q19" s="125"/>
      <c r="R19" s="126"/>
      <c r="S19" s="126"/>
      <c r="T19" s="127"/>
    </row>
    <row r="20" spans="2:20" ht="12" customHeight="1">
      <c r="B20" s="125"/>
      <c r="C20" s="126"/>
      <c r="D20" s="126"/>
      <c r="E20" s="127"/>
      <c r="G20" s="125"/>
      <c r="H20" s="126"/>
      <c r="I20" s="126"/>
      <c r="J20" s="127"/>
      <c r="L20" s="125"/>
      <c r="M20" s="126"/>
      <c r="N20" s="126"/>
      <c r="O20" s="127"/>
      <c r="Q20" s="125"/>
      <c r="R20" s="126"/>
      <c r="S20" s="126"/>
      <c r="T20" s="127"/>
    </row>
    <row r="21" spans="2:20" ht="12" customHeight="1">
      <c r="B21" s="125"/>
      <c r="C21" s="126"/>
      <c r="D21" s="126"/>
      <c r="E21" s="127"/>
      <c r="G21" s="125"/>
      <c r="H21" s="126"/>
      <c r="I21" s="126"/>
      <c r="J21" s="127"/>
      <c r="L21" s="125"/>
      <c r="M21" s="126"/>
      <c r="N21" s="126"/>
      <c r="O21" s="127"/>
      <c r="Q21" s="125"/>
      <c r="R21" s="126"/>
      <c r="S21" s="126"/>
      <c r="T21" s="127"/>
    </row>
    <row r="22" spans="2:20" ht="12" customHeight="1">
      <c r="B22" s="125"/>
      <c r="C22" s="126"/>
      <c r="D22" s="126"/>
      <c r="E22" s="127"/>
      <c r="G22" s="125"/>
      <c r="H22" s="126"/>
      <c r="I22" s="126"/>
      <c r="J22" s="127"/>
      <c r="L22" s="125"/>
      <c r="M22" s="126"/>
      <c r="N22" s="126"/>
      <c r="O22" s="127"/>
      <c r="Q22" s="125"/>
      <c r="R22" s="126"/>
      <c r="S22" s="126"/>
      <c r="T22" s="127"/>
    </row>
    <row r="23" spans="2:20" ht="12" customHeight="1">
      <c r="B23" s="125"/>
      <c r="C23" s="126"/>
      <c r="D23" s="126"/>
      <c r="E23" s="127"/>
      <c r="G23" s="125"/>
      <c r="H23" s="126"/>
      <c r="I23" s="126"/>
      <c r="J23" s="127"/>
      <c r="L23" s="125"/>
      <c r="M23" s="126"/>
      <c r="N23" s="126"/>
      <c r="O23" s="127"/>
      <c r="Q23" s="125"/>
      <c r="R23" s="126"/>
      <c r="S23" s="126"/>
      <c r="T23" s="127"/>
    </row>
    <row r="24" spans="2:20" ht="12" customHeight="1">
      <c r="B24" s="125"/>
      <c r="C24" s="126"/>
      <c r="D24" s="126"/>
      <c r="E24" s="127"/>
      <c r="G24" s="125"/>
      <c r="H24" s="126"/>
      <c r="I24" s="126"/>
      <c r="J24" s="127"/>
      <c r="L24" s="125"/>
      <c r="M24" s="126"/>
      <c r="N24" s="126"/>
      <c r="O24" s="127"/>
      <c r="Q24" s="125"/>
      <c r="R24" s="126"/>
      <c r="S24" s="126"/>
      <c r="T24" s="127"/>
    </row>
    <row r="25" spans="2:20" ht="12" customHeight="1">
      <c r="B25" s="119" t="s">
        <v>1246</v>
      </c>
      <c r="C25" s="120"/>
      <c r="D25" s="120"/>
      <c r="E25" s="121"/>
      <c r="G25" s="119" t="s">
        <v>378</v>
      </c>
      <c r="H25" s="120"/>
      <c r="I25" s="120"/>
      <c r="J25" s="121"/>
      <c r="L25" s="119" t="s">
        <v>378</v>
      </c>
      <c r="M25" s="120"/>
      <c r="N25" s="120"/>
      <c r="O25" s="121"/>
      <c r="Q25" s="119" t="s">
        <v>1247</v>
      </c>
      <c r="R25" s="120"/>
      <c r="S25" s="120"/>
      <c r="T25" s="121"/>
    </row>
    <row r="28" spans="2:20" ht="12" customHeight="1">
      <c r="B28" s="2" t="s">
        <v>343</v>
      </c>
      <c r="C28" s="16" t="s">
        <v>123</v>
      </c>
      <c r="D28" s="4" t="s">
        <v>344</v>
      </c>
      <c r="E28" s="5" t="s">
        <v>7</v>
      </c>
      <c r="G28" s="2" t="s">
        <v>343</v>
      </c>
      <c r="H28" s="16" t="s">
        <v>78</v>
      </c>
      <c r="I28" s="4" t="s">
        <v>344</v>
      </c>
      <c r="J28" s="5" t="s">
        <v>7</v>
      </c>
      <c r="L28" s="2" t="s">
        <v>343</v>
      </c>
      <c r="M28" s="16" t="s">
        <v>87</v>
      </c>
      <c r="N28" s="4" t="s">
        <v>344</v>
      </c>
      <c r="O28" s="5" t="s">
        <v>7</v>
      </c>
      <c r="Q28" s="2" t="s">
        <v>343</v>
      </c>
      <c r="R28" s="16" t="s">
        <v>96</v>
      </c>
      <c r="S28" s="4" t="s">
        <v>344</v>
      </c>
      <c r="T28" s="5" t="s">
        <v>7</v>
      </c>
    </row>
    <row r="29" spans="2:20" ht="12" customHeight="1">
      <c r="B29" s="6" t="s">
        <v>345</v>
      </c>
      <c r="C29" s="7" t="str">
        <f>LOOKUP(E29,{0,150,300,450,600,750,900;"0","1","2","3","4","5","6"})</f>
        <v>0</v>
      </c>
      <c r="D29" s="8" t="s">
        <v>346</v>
      </c>
      <c r="E29" s="9">
        <v>0</v>
      </c>
      <c r="G29" s="6" t="s">
        <v>345</v>
      </c>
      <c r="H29" s="7" t="str">
        <f>LOOKUP(J29,{0,150,300,450,600,750,900;"0","1","2","3","4","5","6"})</f>
        <v>1</v>
      </c>
      <c r="I29" s="8" t="s">
        <v>346</v>
      </c>
      <c r="J29" s="9">
        <v>150</v>
      </c>
      <c r="L29" s="6" t="s">
        <v>345</v>
      </c>
      <c r="M29" s="7" t="str">
        <f>LOOKUP(O29,{0,150,300,450,600,750,900;"0","1","2","3","4","5","6"})</f>
        <v>1</v>
      </c>
      <c r="N29" s="8" t="s">
        <v>346</v>
      </c>
      <c r="O29" s="9">
        <v>150</v>
      </c>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10">
        <v>1</v>
      </c>
      <c r="G30" s="6" t="s">
        <v>347</v>
      </c>
      <c r="H30" s="7" t="str">
        <f>LOOKUP(H31,{0,201,401,601,901,1201,1501;"黑色","绿色","蓝色","紫色","红色","橙色","金色"})</f>
        <v>紫色</v>
      </c>
      <c r="I30" s="8" t="s">
        <v>348</v>
      </c>
      <c r="J30" s="10">
        <v>1</v>
      </c>
      <c r="L30" s="6" t="s">
        <v>347</v>
      </c>
      <c r="M30" s="7" t="str">
        <f>LOOKUP(M31,{0,201,401,601,901,1201,1501;"黑色","绿色","蓝色","紫色","红色","橙色","金色"})</f>
        <v>紫色</v>
      </c>
      <c r="N30" s="8" t="s">
        <v>348</v>
      </c>
      <c r="O30" s="10">
        <v>1</v>
      </c>
      <c r="Q30" s="6" t="s">
        <v>347</v>
      </c>
      <c r="R30" s="7" t="str">
        <f>LOOKUP(R31,{0,201,401,601,901,1201,1501;"黑色","绿色","蓝色","紫色","红色","橙色","金色"})</f>
        <v>紫色</v>
      </c>
      <c r="S30" s="8" t="s">
        <v>348</v>
      </c>
      <c r="T30" s="10">
        <v>1</v>
      </c>
    </row>
    <row r="31" spans="2:20" ht="12" customHeight="1">
      <c r="B31" s="6" t="s">
        <v>349</v>
      </c>
      <c r="C31" s="7">
        <f>C39+E29</f>
        <v>900</v>
      </c>
      <c r="D31" s="8" t="s">
        <v>350</v>
      </c>
      <c r="E31" s="10">
        <v>1</v>
      </c>
      <c r="G31" s="6" t="s">
        <v>349</v>
      </c>
      <c r="H31" s="7">
        <f>H39+J29</f>
        <v>750</v>
      </c>
      <c r="I31" s="8" t="s">
        <v>350</v>
      </c>
      <c r="J31" s="10">
        <v>1</v>
      </c>
      <c r="L31" s="6" t="s">
        <v>349</v>
      </c>
      <c r="M31" s="7">
        <f>M39+O29</f>
        <v>750</v>
      </c>
      <c r="N31" s="8" t="s">
        <v>350</v>
      </c>
      <c r="O31" s="10">
        <v>1</v>
      </c>
      <c r="Q31" s="6" t="s">
        <v>349</v>
      </c>
      <c r="R31" s="7">
        <f>R39+T29</f>
        <v>750</v>
      </c>
      <c r="S31" s="8" t="s">
        <v>350</v>
      </c>
      <c r="T31" s="10">
        <v>1</v>
      </c>
    </row>
    <row r="32" spans="2:20" ht="12" customHeight="1">
      <c r="B32" s="11" t="s">
        <v>351</v>
      </c>
      <c r="C32" s="12">
        <f>C31*20</f>
        <v>18000</v>
      </c>
      <c r="D32" s="13" t="s">
        <v>352</v>
      </c>
      <c r="E32" s="14">
        <f>C31</f>
        <v>900</v>
      </c>
      <c r="G32" s="11" t="s">
        <v>351</v>
      </c>
      <c r="H32" s="12">
        <f>H31*20</f>
        <v>15000</v>
      </c>
      <c r="I32" s="13" t="s">
        <v>352</v>
      </c>
      <c r="J32" s="14">
        <f>H31</f>
        <v>750</v>
      </c>
      <c r="L32" s="11" t="s">
        <v>351</v>
      </c>
      <c r="M32" s="12">
        <f>M31*20</f>
        <v>15000</v>
      </c>
      <c r="N32" s="13" t="s">
        <v>352</v>
      </c>
      <c r="O32" s="14">
        <f>M31</f>
        <v>750</v>
      </c>
      <c r="Q32" s="11" t="s">
        <v>351</v>
      </c>
      <c r="R32" s="12">
        <f>R31*20</f>
        <v>15000</v>
      </c>
      <c r="S32" s="13" t="s">
        <v>352</v>
      </c>
      <c r="T32" s="14">
        <f>R31</f>
        <v>750</v>
      </c>
    </row>
    <row r="33" spans="2:24" ht="12" customHeight="1">
      <c r="B33" s="128" t="s">
        <v>1248</v>
      </c>
      <c r="C33" s="129"/>
      <c r="D33" s="132" t="s">
        <v>1249</v>
      </c>
      <c r="E33" s="133"/>
      <c r="G33" s="128" t="s">
        <v>1250</v>
      </c>
      <c r="H33" s="129"/>
      <c r="I33" s="132" t="s">
        <v>1251</v>
      </c>
      <c r="J33" s="133"/>
      <c r="L33" s="128" t="s">
        <v>1252</v>
      </c>
      <c r="M33" s="129"/>
      <c r="N33" s="132" t="s">
        <v>1253</v>
      </c>
      <c r="O33" s="133"/>
      <c r="Q33" s="128" t="s">
        <v>1254</v>
      </c>
      <c r="R33" s="129"/>
      <c r="S33" s="132" t="s">
        <v>1255</v>
      </c>
      <c r="T33" s="133"/>
    </row>
    <row r="34" spans="2:24" ht="12" customHeight="1">
      <c r="B34" s="128"/>
      <c r="C34" s="129"/>
      <c r="D34" s="132"/>
      <c r="E34" s="133"/>
      <c r="G34" s="128"/>
      <c r="H34" s="129"/>
      <c r="I34" s="132"/>
      <c r="J34" s="133"/>
      <c r="L34" s="128"/>
      <c r="M34" s="129"/>
      <c r="N34" s="132"/>
      <c r="O34" s="133"/>
      <c r="Q34" s="128"/>
      <c r="R34" s="129"/>
      <c r="S34" s="132"/>
      <c r="T34" s="133"/>
      <c r="X34" s="1" t="s">
        <v>1256</v>
      </c>
    </row>
    <row r="35" spans="2:24" ht="12" customHeight="1">
      <c r="B35" s="128"/>
      <c r="C35" s="129"/>
      <c r="D35" s="132"/>
      <c r="E35" s="133"/>
      <c r="G35" s="128"/>
      <c r="H35" s="129"/>
      <c r="I35" s="132"/>
      <c r="J35" s="133"/>
      <c r="L35" s="128"/>
      <c r="M35" s="129"/>
      <c r="N35" s="132"/>
      <c r="O35" s="133"/>
      <c r="Q35" s="128"/>
      <c r="R35" s="129"/>
      <c r="S35" s="132"/>
      <c r="T35" s="133"/>
    </row>
    <row r="36" spans="2:24" ht="12" customHeight="1">
      <c r="B36" s="128"/>
      <c r="C36" s="129"/>
      <c r="D36" s="132"/>
      <c r="E36" s="133"/>
      <c r="G36" s="128"/>
      <c r="H36" s="129"/>
      <c r="I36" s="132"/>
      <c r="J36" s="133"/>
      <c r="L36" s="128"/>
      <c r="M36" s="129"/>
      <c r="N36" s="132"/>
      <c r="O36" s="133"/>
      <c r="Q36" s="128"/>
      <c r="R36" s="129"/>
      <c r="S36" s="132"/>
      <c r="T36" s="133"/>
    </row>
    <row r="37" spans="2:24" ht="12" customHeight="1">
      <c r="B37" s="128"/>
      <c r="C37" s="129"/>
      <c r="D37" s="132"/>
      <c r="E37" s="133"/>
      <c r="G37" s="128"/>
      <c r="H37" s="129"/>
      <c r="I37" s="132"/>
      <c r="J37" s="133"/>
      <c r="L37" s="128"/>
      <c r="M37" s="129"/>
      <c r="N37" s="132"/>
      <c r="O37" s="133"/>
      <c r="Q37" s="128"/>
      <c r="R37" s="129"/>
      <c r="S37" s="132"/>
      <c r="T37" s="133"/>
    </row>
    <row r="38" spans="2:24" ht="12" customHeight="1">
      <c r="B38" s="130"/>
      <c r="C38" s="131"/>
      <c r="D38" s="132"/>
      <c r="E38" s="133"/>
      <c r="G38" s="130"/>
      <c r="H38" s="131"/>
      <c r="I38" s="132"/>
      <c r="J38" s="133"/>
      <c r="L38" s="130"/>
      <c r="M38" s="131"/>
      <c r="N38" s="132"/>
      <c r="O38" s="133"/>
      <c r="Q38" s="130"/>
      <c r="R38" s="131"/>
      <c r="S38" s="132"/>
      <c r="T38" s="133"/>
    </row>
    <row r="39" spans="2:24" ht="12" customHeight="1">
      <c r="B39" s="11" t="s">
        <v>361</v>
      </c>
      <c r="C39" s="15">
        <v>900</v>
      </c>
      <c r="D39" s="134"/>
      <c r="E39" s="135"/>
      <c r="G39" s="11" t="s">
        <v>361</v>
      </c>
      <c r="H39" s="15">
        <v>600</v>
      </c>
      <c r="I39" s="134"/>
      <c r="J39" s="135"/>
      <c r="L39" s="11" t="s">
        <v>361</v>
      </c>
      <c r="M39" s="15">
        <v>600</v>
      </c>
      <c r="N39" s="134"/>
      <c r="O39" s="135"/>
      <c r="Q39" s="11" t="s">
        <v>361</v>
      </c>
      <c r="R39" s="15">
        <v>600</v>
      </c>
      <c r="S39" s="134"/>
      <c r="T39" s="135"/>
    </row>
    <row r="40" spans="2:24" ht="12" customHeight="1">
      <c r="B40" s="122" t="s">
        <v>1257</v>
      </c>
      <c r="C40" s="123"/>
      <c r="D40" s="123"/>
      <c r="E40" s="124"/>
      <c r="G40" s="122" t="s">
        <v>1258</v>
      </c>
      <c r="H40" s="123"/>
      <c r="I40" s="123"/>
      <c r="J40" s="124"/>
      <c r="L40" s="122" t="s">
        <v>1259</v>
      </c>
      <c r="M40" s="123"/>
      <c r="N40" s="123"/>
      <c r="O40" s="124"/>
      <c r="Q40" s="122" t="s">
        <v>1260</v>
      </c>
      <c r="R40" s="123"/>
      <c r="S40" s="123"/>
      <c r="T40" s="124"/>
    </row>
    <row r="41" spans="2:24" ht="12" customHeight="1">
      <c r="B41" s="125"/>
      <c r="C41" s="126"/>
      <c r="D41" s="126"/>
      <c r="E41" s="127"/>
      <c r="G41" s="125"/>
      <c r="H41" s="126"/>
      <c r="I41" s="126"/>
      <c r="J41" s="127"/>
      <c r="L41" s="125"/>
      <c r="M41" s="126"/>
      <c r="N41" s="126"/>
      <c r="O41" s="127"/>
      <c r="Q41" s="125"/>
      <c r="R41" s="126"/>
      <c r="S41" s="126"/>
      <c r="T41" s="127"/>
    </row>
    <row r="42" spans="2:24" ht="12" customHeight="1">
      <c r="B42" s="125"/>
      <c r="C42" s="126"/>
      <c r="D42" s="126"/>
      <c r="E42" s="127"/>
      <c r="G42" s="125"/>
      <c r="H42" s="126"/>
      <c r="I42" s="126"/>
      <c r="J42" s="127"/>
      <c r="L42" s="125"/>
      <c r="M42" s="126"/>
      <c r="N42" s="126"/>
      <c r="O42" s="127"/>
      <c r="Q42" s="125"/>
      <c r="R42" s="126"/>
      <c r="S42" s="126"/>
      <c r="T42" s="127"/>
    </row>
    <row r="43" spans="2:24" ht="12" customHeight="1">
      <c r="B43" s="125"/>
      <c r="C43" s="126"/>
      <c r="D43" s="126"/>
      <c r="E43" s="127"/>
      <c r="G43" s="125"/>
      <c r="H43" s="126"/>
      <c r="I43" s="126"/>
      <c r="J43" s="127"/>
      <c r="L43" s="125"/>
      <c r="M43" s="126"/>
      <c r="N43" s="126"/>
      <c r="O43" s="127"/>
      <c r="Q43" s="125"/>
      <c r="R43" s="126"/>
      <c r="S43" s="126"/>
      <c r="T43" s="127"/>
    </row>
    <row r="44" spans="2:24" ht="12" customHeight="1">
      <c r="B44" s="125"/>
      <c r="C44" s="126"/>
      <c r="D44" s="126"/>
      <c r="E44" s="127"/>
      <c r="G44" s="125"/>
      <c r="H44" s="126"/>
      <c r="I44" s="126"/>
      <c r="J44" s="127"/>
      <c r="L44" s="125"/>
      <c r="M44" s="126"/>
      <c r="N44" s="126"/>
      <c r="O44" s="127"/>
      <c r="Q44" s="125"/>
      <c r="R44" s="126"/>
      <c r="S44" s="126"/>
      <c r="T44" s="127"/>
    </row>
    <row r="45" spans="2:24" ht="12" customHeight="1">
      <c r="B45" s="125"/>
      <c r="C45" s="126"/>
      <c r="D45" s="126"/>
      <c r="E45" s="127"/>
      <c r="G45" s="125"/>
      <c r="H45" s="126"/>
      <c r="I45" s="126"/>
      <c r="J45" s="127"/>
      <c r="L45" s="125"/>
      <c r="M45" s="126"/>
      <c r="N45" s="126"/>
      <c r="O45" s="127"/>
      <c r="Q45" s="125"/>
      <c r="R45" s="126"/>
      <c r="S45" s="126"/>
      <c r="T45" s="127"/>
    </row>
    <row r="46" spans="2:24" ht="12" customHeight="1">
      <c r="B46" s="125"/>
      <c r="C46" s="126"/>
      <c r="D46" s="126"/>
      <c r="E46" s="127"/>
      <c r="G46" s="125"/>
      <c r="H46" s="126"/>
      <c r="I46" s="126"/>
      <c r="J46" s="127"/>
      <c r="L46" s="125"/>
      <c r="M46" s="126"/>
      <c r="N46" s="126"/>
      <c r="O46" s="127"/>
      <c r="Q46" s="125"/>
      <c r="R46" s="126"/>
      <c r="S46" s="126"/>
      <c r="T46" s="127"/>
    </row>
    <row r="47" spans="2:24" ht="12" customHeight="1">
      <c r="B47" s="125"/>
      <c r="C47" s="126"/>
      <c r="D47" s="126"/>
      <c r="E47" s="127"/>
      <c r="G47" s="125"/>
      <c r="H47" s="126"/>
      <c r="I47" s="126"/>
      <c r="J47" s="127"/>
      <c r="L47" s="125"/>
      <c r="M47" s="126"/>
      <c r="N47" s="126"/>
      <c r="O47" s="127"/>
      <c r="Q47" s="125"/>
      <c r="R47" s="126"/>
      <c r="S47" s="126"/>
      <c r="T47" s="127"/>
    </row>
    <row r="48" spans="2:24" ht="12" customHeight="1">
      <c r="B48" s="125"/>
      <c r="C48" s="126"/>
      <c r="D48" s="126"/>
      <c r="E48" s="127"/>
      <c r="G48" s="125"/>
      <c r="H48" s="126"/>
      <c r="I48" s="126"/>
      <c r="J48" s="127"/>
      <c r="L48" s="125"/>
      <c r="M48" s="126"/>
      <c r="N48" s="126"/>
      <c r="O48" s="127"/>
      <c r="Q48" s="125"/>
      <c r="R48" s="126"/>
      <c r="S48" s="126"/>
      <c r="T48" s="127"/>
    </row>
    <row r="49" spans="2:20" ht="12" customHeight="1">
      <c r="B49" s="125"/>
      <c r="C49" s="126"/>
      <c r="D49" s="126"/>
      <c r="E49" s="127"/>
      <c r="G49" s="125"/>
      <c r="H49" s="126"/>
      <c r="I49" s="126"/>
      <c r="J49" s="127"/>
      <c r="L49" s="125"/>
      <c r="M49" s="126"/>
      <c r="N49" s="126"/>
      <c r="O49" s="127"/>
      <c r="Q49" s="125"/>
      <c r="R49" s="126"/>
      <c r="S49" s="126"/>
      <c r="T49" s="127"/>
    </row>
    <row r="50" spans="2:20" ht="12" customHeight="1">
      <c r="B50" s="125"/>
      <c r="C50" s="126"/>
      <c r="D50" s="126"/>
      <c r="E50" s="127"/>
      <c r="G50" s="125"/>
      <c r="H50" s="126"/>
      <c r="I50" s="126"/>
      <c r="J50" s="127"/>
      <c r="L50" s="125"/>
      <c r="M50" s="126"/>
      <c r="N50" s="126"/>
      <c r="O50" s="127"/>
      <c r="Q50" s="125"/>
      <c r="R50" s="126"/>
      <c r="S50" s="126"/>
      <c r="T50" s="127"/>
    </row>
    <row r="51" spans="2:20" ht="12" customHeight="1">
      <c r="B51" s="119" t="s">
        <v>1261</v>
      </c>
      <c r="C51" s="120"/>
      <c r="D51" s="120"/>
      <c r="E51" s="121"/>
      <c r="G51" s="119" t="s">
        <v>405</v>
      </c>
      <c r="H51" s="120"/>
      <c r="I51" s="120"/>
      <c r="J51" s="121"/>
      <c r="L51" s="119" t="s">
        <v>1262</v>
      </c>
      <c r="M51" s="120"/>
      <c r="N51" s="120"/>
      <c r="O51" s="121"/>
      <c r="Q51" s="119" t="s">
        <v>1262</v>
      </c>
      <c r="R51" s="120"/>
      <c r="S51" s="120"/>
      <c r="T51" s="121"/>
    </row>
    <row r="54" spans="2:20" ht="12" customHeight="1">
      <c r="B54" s="2" t="s">
        <v>343</v>
      </c>
      <c r="C54" s="16" t="s">
        <v>105</v>
      </c>
      <c r="D54" s="4" t="s">
        <v>344</v>
      </c>
      <c r="E54" s="5" t="s">
        <v>7</v>
      </c>
      <c r="G54" s="2" t="s">
        <v>343</v>
      </c>
      <c r="H54" s="16" t="s">
        <v>48</v>
      </c>
      <c r="I54" s="4" t="s">
        <v>344</v>
      </c>
      <c r="J54" s="5" t="s">
        <v>7</v>
      </c>
      <c r="K54" s="42"/>
      <c r="L54" s="2" t="s">
        <v>343</v>
      </c>
      <c r="M54" s="16" t="s">
        <v>58</v>
      </c>
      <c r="N54" s="4" t="s">
        <v>344</v>
      </c>
      <c r="O54" s="5" t="s">
        <v>7</v>
      </c>
      <c r="Q54" s="22" t="s">
        <v>343</v>
      </c>
      <c r="R54" s="23" t="s">
        <v>114</v>
      </c>
      <c r="S54" s="29" t="s">
        <v>344</v>
      </c>
      <c r="T54" s="5" t="s">
        <v>7</v>
      </c>
    </row>
    <row r="55" spans="2:20" ht="12" customHeight="1">
      <c r="B55" s="6" t="s">
        <v>345</v>
      </c>
      <c r="C55" s="7" t="str">
        <f>LOOKUP(E55,{0,150,300,450,600,750,900;"0","1","2","3","4","5","6"})</f>
        <v>1</v>
      </c>
      <c r="D55" s="8" t="s">
        <v>346</v>
      </c>
      <c r="E55" s="9">
        <v>150</v>
      </c>
      <c r="G55" s="6" t="s">
        <v>345</v>
      </c>
      <c r="H55" s="7" t="str">
        <f>LOOKUP(J55,{0,150,300,450,600,750,900;"0","1","2","3","4","5","6"})</f>
        <v>0</v>
      </c>
      <c r="I55" s="8" t="s">
        <v>346</v>
      </c>
      <c r="J55" s="9">
        <v>0</v>
      </c>
      <c r="K55" s="42"/>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1</v>
      </c>
      <c r="G56" s="6" t="s">
        <v>347</v>
      </c>
      <c r="H56" s="7" t="str">
        <f>LOOKUP(H57,{0,201,401,601,901,1201,1501;"黑色","绿色","蓝色","紫色","红色","橙色","金色"})</f>
        <v>蓝色</v>
      </c>
      <c r="I56" s="8" t="s">
        <v>348</v>
      </c>
      <c r="J56" s="10">
        <v>2</v>
      </c>
      <c r="K56" s="42"/>
      <c r="L56" s="6" t="s">
        <v>347</v>
      </c>
      <c r="M56" s="7" t="str">
        <f>LOOKUP(M57,{0,201,401,601,901,1201,1501;"黑色","绿色","蓝色","紫色","红色","橙色","金色"})</f>
        <v>蓝色</v>
      </c>
      <c r="N56" s="8" t="s">
        <v>348</v>
      </c>
      <c r="O56" s="10">
        <v>2</v>
      </c>
      <c r="Q56" s="24" t="s">
        <v>347</v>
      </c>
      <c r="R56" s="21" t="str">
        <f>LOOKUP(R57,{0,201,401,601,901,1201,1501;"黑色","绿色","蓝色","紫色","红色","橙色","金色"})</f>
        <v>紫色</v>
      </c>
      <c r="S56" s="33" t="s">
        <v>348</v>
      </c>
      <c r="T56" s="36">
        <v>1</v>
      </c>
    </row>
    <row r="57" spans="2:20" ht="12" customHeight="1">
      <c r="B57" s="6" t="s">
        <v>349</v>
      </c>
      <c r="C57" s="7">
        <f>C65+E55</f>
        <v>750</v>
      </c>
      <c r="D57" s="8" t="s">
        <v>350</v>
      </c>
      <c r="E57" s="10">
        <v>1</v>
      </c>
      <c r="G57" s="6" t="s">
        <v>349</v>
      </c>
      <c r="H57" s="7">
        <f>H65+J55</f>
        <v>600</v>
      </c>
      <c r="I57" s="8" t="s">
        <v>350</v>
      </c>
      <c r="J57" s="10">
        <v>1</v>
      </c>
      <c r="K57" s="42"/>
      <c r="L57" s="6" t="s">
        <v>349</v>
      </c>
      <c r="M57" s="7">
        <f>M65+O55</f>
        <v>600</v>
      </c>
      <c r="N57" s="8" t="s">
        <v>350</v>
      </c>
      <c r="O57" s="10">
        <v>1</v>
      </c>
      <c r="Q57" s="24" t="s">
        <v>349</v>
      </c>
      <c r="R57" s="21">
        <f>R65+T55</f>
        <v>800</v>
      </c>
      <c r="S57" s="33" t="s">
        <v>350</v>
      </c>
      <c r="T57" s="36">
        <v>1</v>
      </c>
    </row>
    <row r="58" spans="2:20" ht="12" customHeight="1">
      <c r="B58" s="11" t="s">
        <v>351</v>
      </c>
      <c r="C58" s="12">
        <f>C57*20</f>
        <v>15000</v>
      </c>
      <c r="D58" s="13" t="s">
        <v>352</v>
      </c>
      <c r="E58" s="14">
        <f>C57</f>
        <v>750</v>
      </c>
      <c r="G58" s="11" t="s">
        <v>351</v>
      </c>
      <c r="H58" s="12">
        <f>H57*20</f>
        <v>12000</v>
      </c>
      <c r="I58" s="13" t="s">
        <v>352</v>
      </c>
      <c r="J58" s="14">
        <f>H57</f>
        <v>600</v>
      </c>
      <c r="K58" s="42"/>
      <c r="L58" s="11" t="s">
        <v>351</v>
      </c>
      <c r="M58" s="12">
        <f>M57*20</f>
        <v>12000</v>
      </c>
      <c r="N58" s="13" t="s">
        <v>352</v>
      </c>
      <c r="O58" s="14">
        <f>M57</f>
        <v>600</v>
      </c>
      <c r="Q58" s="26" t="s">
        <v>351</v>
      </c>
      <c r="R58" s="27">
        <f>R57*20</f>
        <v>16000</v>
      </c>
      <c r="S58" s="39" t="s">
        <v>352</v>
      </c>
      <c r="T58" s="40">
        <f>R57</f>
        <v>800</v>
      </c>
    </row>
    <row r="59" spans="2:20" ht="12" customHeight="1">
      <c r="B59" s="128" t="s">
        <v>1263</v>
      </c>
      <c r="C59" s="129"/>
      <c r="D59" s="132" t="s">
        <v>1264</v>
      </c>
      <c r="E59" s="133"/>
      <c r="G59" s="128" t="s">
        <v>1265</v>
      </c>
      <c r="H59" s="129"/>
      <c r="I59" s="132" t="s">
        <v>1266</v>
      </c>
      <c r="J59" s="133"/>
      <c r="K59" s="42"/>
      <c r="L59" s="128" t="s">
        <v>1267</v>
      </c>
      <c r="M59" s="129"/>
      <c r="N59" s="132" t="s">
        <v>1266</v>
      </c>
      <c r="O59" s="133"/>
      <c r="Q59" s="128" t="s">
        <v>1268</v>
      </c>
      <c r="R59" s="129"/>
      <c r="S59" s="132" t="s">
        <v>1269</v>
      </c>
      <c r="T59" s="133"/>
    </row>
    <row r="60" spans="2:20" ht="12" customHeight="1">
      <c r="B60" s="128"/>
      <c r="C60" s="129"/>
      <c r="D60" s="132"/>
      <c r="E60" s="133"/>
      <c r="G60" s="128"/>
      <c r="H60" s="129"/>
      <c r="I60" s="132"/>
      <c r="J60" s="133"/>
      <c r="K60" s="42"/>
      <c r="L60" s="128"/>
      <c r="M60" s="129"/>
      <c r="N60" s="132"/>
      <c r="O60" s="133"/>
      <c r="Q60" s="128"/>
      <c r="R60" s="129"/>
      <c r="S60" s="132"/>
      <c r="T60" s="133"/>
    </row>
    <row r="61" spans="2:20" ht="12" customHeight="1">
      <c r="B61" s="128"/>
      <c r="C61" s="129"/>
      <c r="D61" s="132"/>
      <c r="E61" s="133"/>
      <c r="G61" s="128"/>
      <c r="H61" s="129"/>
      <c r="I61" s="132"/>
      <c r="J61" s="133"/>
      <c r="K61" s="42"/>
      <c r="L61" s="128"/>
      <c r="M61" s="129"/>
      <c r="N61" s="132"/>
      <c r="O61" s="133"/>
      <c r="Q61" s="128"/>
      <c r="R61" s="129"/>
      <c r="S61" s="132"/>
      <c r="T61" s="133"/>
    </row>
    <row r="62" spans="2:20" ht="12" customHeight="1">
      <c r="B62" s="128"/>
      <c r="C62" s="129"/>
      <c r="D62" s="132"/>
      <c r="E62" s="133"/>
      <c r="G62" s="128"/>
      <c r="H62" s="129"/>
      <c r="I62" s="132"/>
      <c r="J62" s="133"/>
      <c r="K62" s="42"/>
      <c r="L62" s="128"/>
      <c r="M62" s="129"/>
      <c r="N62" s="132"/>
      <c r="O62" s="133"/>
      <c r="Q62" s="128"/>
      <c r="R62" s="129"/>
      <c r="S62" s="132"/>
      <c r="T62" s="133"/>
    </row>
    <row r="63" spans="2:20" ht="12" customHeight="1">
      <c r="B63" s="128"/>
      <c r="C63" s="129"/>
      <c r="D63" s="132"/>
      <c r="E63" s="133"/>
      <c r="G63" s="128"/>
      <c r="H63" s="129"/>
      <c r="I63" s="132"/>
      <c r="J63" s="133"/>
      <c r="K63" s="42"/>
      <c r="L63" s="128"/>
      <c r="M63" s="129"/>
      <c r="N63" s="132"/>
      <c r="O63" s="133"/>
      <c r="Q63" s="128"/>
      <c r="R63" s="129"/>
      <c r="S63" s="132"/>
      <c r="T63" s="133"/>
    </row>
    <row r="64" spans="2:20" ht="12" customHeight="1">
      <c r="B64" s="130"/>
      <c r="C64" s="131"/>
      <c r="D64" s="132"/>
      <c r="E64" s="133"/>
      <c r="G64" s="130"/>
      <c r="H64" s="131"/>
      <c r="I64" s="132"/>
      <c r="J64" s="133"/>
      <c r="K64" s="42"/>
      <c r="L64" s="130"/>
      <c r="M64" s="131"/>
      <c r="N64" s="132"/>
      <c r="O64" s="133"/>
      <c r="Q64" s="130"/>
      <c r="R64" s="131"/>
      <c r="S64" s="132"/>
      <c r="T64" s="133"/>
    </row>
    <row r="65" spans="2:20" ht="12" customHeight="1">
      <c r="B65" s="11" t="s">
        <v>361</v>
      </c>
      <c r="C65" s="15">
        <v>600</v>
      </c>
      <c r="D65" s="134"/>
      <c r="E65" s="135"/>
      <c r="G65" s="11" t="s">
        <v>361</v>
      </c>
      <c r="H65" s="15">
        <v>600</v>
      </c>
      <c r="I65" s="134"/>
      <c r="J65" s="135"/>
      <c r="K65" s="42"/>
      <c r="L65" s="11" t="s">
        <v>361</v>
      </c>
      <c r="M65" s="15">
        <v>600</v>
      </c>
      <c r="N65" s="134"/>
      <c r="O65" s="135"/>
      <c r="Q65" s="26" t="s">
        <v>361</v>
      </c>
      <c r="R65" s="28">
        <v>800</v>
      </c>
      <c r="S65" s="134"/>
      <c r="T65" s="135"/>
    </row>
    <row r="66" spans="2:20" ht="12" customHeight="1">
      <c r="B66" s="122" t="s">
        <v>1270</v>
      </c>
      <c r="C66" s="123"/>
      <c r="D66" s="123"/>
      <c r="E66" s="124"/>
      <c r="G66" s="122" t="s">
        <v>1271</v>
      </c>
      <c r="H66" s="123"/>
      <c r="I66" s="123"/>
      <c r="J66" s="124"/>
      <c r="K66" s="42"/>
      <c r="L66" s="122" t="s">
        <v>1271</v>
      </c>
      <c r="M66" s="123"/>
      <c r="N66" s="123"/>
      <c r="O66" s="124"/>
      <c r="Q66" s="122" t="s">
        <v>1272</v>
      </c>
      <c r="R66" s="123"/>
      <c r="S66" s="123"/>
      <c r="T66" s="124"/>
    </row>
    <row r="67" spans="2:20" ht="12" customHeight="1">
      <c r="B67" s="125"/>
      <c r="C67" s="126"/>
      <c r="D67" s="126"/>
      <c r="E67" s="127"/>
      <c r="G67" s="125"/>
      <c r="H67" s="126"/>
      <c r="I67" s="126"/>
      <c r="J67" s="127"/>
      <c r="K67" s="42"/>
      <c r="L67" s="125"/>
      <c r="M67" s="126"/>
      <c r="N67" s="126"/>
      <c r="O67" s="127"/>
      <c r="Q67" s="125"/>
      <c r="R67" s="126"/>
      <c r="S67" s="126"/>
      <c r="T67" s="127"/>
    </row>
    <row r="68" spans="2:20" ht="12" customHeight="1">
      <c r="B68" s="125"/>
      <c r="C68" s="126"/>
      <c r="D68" s="126"/>
      <c r="E68" s="127"/>
      <c r="G68" s="125"/>
      <c r="H68" s="126"/>
      <c r="I68" s="126"/>
      <c r="J68" s="127"/>
      <c r="K68" s="42"/>
      <c r="L68" s="125"/>
      <c r="M68" s="126"/>
      <c r="N68" s="126"/>
      <c r="O68" s="127"/>
      <c r="Q68" s="125"/>
      <c r="R68" s="126"/>
      <c r="S68" s="126"/>
      <c r="T68" s="127"/>
    </row>
    <row r="69" spans="2:20" ht="12" customHeight="1">
      <c r="B69" s="125"/>
      <c r="C69" s="126"/>
      <c r="D69" s="126"/>
      <c r="E69" s="127"/>
      <c r="G69" s="125"/>
      <c r="H69" s="126"/>
      <c r="I69" s="126"/>
      <c r="J69" s="127"/>
      <c r="K69" s="42"/>
      <c r="L69" s="125"/>
      <c r="M69" s="126"/>
      <c r="N69" s="126"/>
      <c r="O69" s="127"/>
      <c r="Q69" s="125"/>
      <c r="R69" s="126"/>
      <c r="S69" s="126"/>
      <c r="T69" s="127"/>
    </row>
    <row r="70" spans="2:20" ht="12" customHeight="1">
      <c r="B70" s="125"/>
      <c r="C70" s="126"/>
      <c r="D70" s="126"/>
      <c r="E70" s="127"/>
      <c r="G70" s="125"/>
      <c r="H70" s="126"/>
      <c r="I70" s="126"/>
      <c r="J70" s="127"/>
      <c r="K70" s="42"/>
      <c r="L70" s="125"/>
      <c r="M70" s="126"/>
      <c r="N70" s="126"/>
      <c r="O70" s="127"/>
      <c r="Q70" s="125"/>
      <c r="R70" s="126"/>
      <c r="S70" s="126"/>
      <c r="T70" s="127"/>
    </row>
    <row r="71" spans="2:20" ht="12" customHeight="1">
      <c r="B71" s="125"/>
      <c r="C71" s="126"/>
      <c r="D71" s="126"/>
      <c r="E71" s="127"/>
      <c r="G71" s="125"/>
      <c r="H71" s="126"/>
      <c r="I71" s="126"/>
      <c r="J71" s="127"/>
      <c r="K71" s="42"/>
      <c r="L71" s="125"/>
      <c r="M71" s="126"/>
      <c r="N71" s="126"/>
      <c r="O71" s="127"/>
      <c r="Q71" s="125"/>
      <c r="R71" s="126"/>
      <c r="S71" s="126"/>
      <c r="T71" s="127"/>
    </row>
    <row r="72" spans="2:20" ht="12" customHeight="1">
      <c r="B72" s="125"/>
      <c r="C72" s="126"/>
      <c r="D72" s="126"/>
      <c r="E72" s="127"/>
      <c r="G72" s="125"/>
      <c r="H72" s="126"/>
      <c r="I72" s="126"/>
      <c r="J72" s="127"/>
      <c r="K72" s="42"/>
      <c r="L72" s="125"/>
      <c r="M72" s="126"/>
      <c r="N72" s="126"/>
      <c r="O72" s="127"/>
      <c r="Q72" s="125"/>
      <c r="R72" s="126"/>
      <c r="S72" s="126"/>
      <c r="T72" s="127"/>
    </row>
    <row r="73" spans="2:20" ht="12" customHeight="1">
      <c r="B73" s="125"/>
      <c r="C73" s="126"/>
      <c r="D73" s="126"/>
      <c r="E73" s="127"/>
      <c r="G73" s="125"/>
      <c r="H73" s="126"/>
      <c r="I73" s="126"/>
      <c r="J73" s="127"/>
      <c r="K73" s="42"/>
      <c r="L73" s="125"/>
      <c r="M73" s="126"/>
      <c r="N73" s="126"/>
      <c r="O73" s="127"/>
      <c r="Q73" s="125"/>
      <c r="R73" s="126"/>
      <c r="S73" s="126"/>
      <c r="T73" s="127"/>
    </row>
    <row r="74" spans="2:20" ht="12" customHeight="1">
      <c r="B74" s="125"/>
      <c r="C74" s="126"/>
      <c r="D74" s="126"/>
      <c r="E74" s="127"/>
      <c r="G74" s="125"/>
      <c r="H74" s="126"/>
      <c r="I74" s="126"/>
      <c r="J74" s="127"/>
      <c r="K74" s="42"/>
      <c r="L74" s="125"/>
      <c r="M74" s="126"/>
      <c r="N74" s="126"/>
      <c r="O74" s="127"/>
      <c r="Q74" s="125"/>
      <c r="R74" s="126"/>
      <c r="S74" s="126"/>
      <c r="T74" s="127"/>
    </row>
    <row r="75" spans="2:20" ht="12" customHeight="1">
      <c r="B75" s="125"/>
      <c r="C75" s="126"/>
      <c r="D75" s="126"/>
      <c r="E75" s="127"/>
      <c r="G75" s="125"/>
      <c r="H75" s="126"/>
      <c r="I75" s="126"/>
      <c r="J75" s="127"/>
      <c r="K75" s="42"/>
      <c r="L75" s="125"/>
      <c r="M75" s="126"/>
      <c r="N75" s="126"/>
      <c r="O75" s="127"/>
      <c r="Q75" s="125"/>
      <c r="R75" s="126"/>
      <c r="S75" s="126"/>
      <c r="T75" s="127"/>
    </row>
    <row r="76" spans="2:20" ht="12" customHeight="1">
      <c r="B76" s="125"/>
      <c r="C76" s="126"/>
      <c r="D76" s="126"/>
      <c r="E76" s="127"/>
      <c r="G76" s="125"/>
      <c r="H76" s="126"/>
      <c r="I76" s="126"/>
      <c r="J76" s="127"/>
      <c r="K76" s="42"/>
      <c r="L76" s="125"/>
      <c r="M76" s="126"/>
      <c r="N76" s="126"/>
      <c r="O76" s="127"/>
      <c r="Q76" s="125"/>
      <c r="R76" s="126"/>
      <c r="S76" s="126"/>
      <c r="T76" s="127"/>
    </row>
    <row r="77" spans="2:20" ht="12" customHeight="1">
      <c r="B77" s="119" t="s">
        <v>1273</v>
      </c>
      <c r="C77" s="120"/>
      <c r="D77" s="120"/>
      <c r="E77" s="121"/>
      <c r="G77" s="119" t="s">
        <v>434</v>
      </c>
      <c r="H77" s="120"/>
      <c r="I77" s="120"/>
      <c r="J77" s="121"/>
      <c r="K77" s="42"/>
      <c r="L77" s="119" t="s">
        <v>434</v>
      </c>
      <c r="M77" s="120"/>
      <c r="N77" s="120"/>
      <c r="O77" s="121"/>
      <c r="Q77" s="119" t="s">
        <v>780</v>
      </c>
      <c r="R77" s="120"/>
      <c r="S77" s="120"/>
      <c r="T77" s="121"/>
    </row>
  </sheetData>
  <mergeCells count="48">
    <mergeCell ref="G40:J50"/>
    <mergeCell ref="L40:O50"/>
    <mergeCell ref="Q40:T50"/>
    <mergeCell ref="B40:E50"/>
    <mergeCell ref="G59:H64"/>
    <mergeCell ref="Q59:R64"/>
    <mergeCell ref="I59:J65"/>
    <mergeCell ref="S59:T65"/>
    <mergeCell ref="B66:E76"/>
    <mergeCell ref="G66:J76"/>
    <mergeCell ref="L66:O76"/>
    <mergeCell ref="Q66:T76"/>
    <mergeCell ref="B59:C64"/>
    <mergeCell ref="L59:M64"/>
    <mergeCell ref="D59:E65"/>
    <mergeCell ref="N59:O65"/>
    <mergeCell ref="B77:E77"/>
    <mergeCell ref="G77:J77"/>
    <mergeCell ref="L77:O77"/>
    <mergeCell ref="Q77:T77"/>
    <mergeCell ref="I7:J13"/>
    <mergeCell ref="S7:T13"/>
    <mergeCell ref="G14:J24"/>
    <mergeCell ref="L14:O24"/>
    <mergeCell ref="Q14:T24"/>
    <mergeCell ref="G7:H12"/>
    <mergeCell ref="Q7:R12"/>
    <mergeCell ref="B7:C12"/>
    <mergeCell ref="L7:M12"/>
    <mergeCell ref="D7:E13"/>
    <mergeCell ref="N7:O13"/>
    <mergeCell ref="B14:E24"/>
    <mergeCell ref="B25:E25"/>
    <mergeCell ref="G25:J25"/>
    <mergeCell ref="L25:O25"/>
    <mergeCell ref="Q25:T25"/>
    <mergeCell ref="B51:E51"/>
    <mergeCell ref="G51:J51"/>
    <mergeCell ref="L51:O51"/>
    <mergeCell ref="Q51:T51"/>
    <mergeCell ref="B33:C38"/>
    <mergeCell ref="L33:M38"/>
    <mergeCell ref="D33:E39"/>
    <mergeCell ref="N33:O39"/>
    <mergeCell ref="I33:J39"/>
    <mergeCell ref="S33:T39"/>
    <mergeCell ref="G33:H38"/>
    <mergeCell ref="Q33:R38"/>
  </mergeCells>
  <phoneticPr fontId="14" type="noConversion"/>
  <conditionalFormatting sqref="C4">
    <cfRule type="cellIs" dxfId="258" priority="99" operator="equal">
      <formula>"橙色"</formula>
    </cfRule>
    <cfRule type="cellIs" dxfId="257" priority="100" operator="equal">
      <formula>"橙色"</formula>
    </cfRule>
    <cfRule type="cellIs" dxfId="256" priority="101" operator="equal">
      <formula>"红色"</formula>
    </cfRule>
    <cfRule type="cellIs" dxfId="255" priority="102" operator="equal">
      <formula>"紫色"</formula>
    </cfRule>
    <cfRule type="cellIs" dxfId="254" priority="103" operator="equal">
      <formula>"蓝色"</formula>
    </cfRule>
    <cfRule type="cellIs" dxfId="253" priority="104" operator="equal">
      <formula>"绿色"</formula>
    </cfRule>
    <cfRule type="cellIs" dxfId="252" priority="105" operator="equal">
      <formula>"黑色"</formula>
    </cfRule>
  </conditionalFormatting>
  <conditionalFormatting sqref="H4">
    <cfRule type="cellIs" dxfId="251" priority="92" operator="equal">
      <formula>"橙色"</formula>
    </cfRule>
    <cfRule type="cellIs" dxfId="250" priority="93" operator="equal">
      <formula>"橙色"</formula>
    </cfRule>
    <cfRule type="cellIs" dxfId="249" priority="94" operator="equal">
      <formula>"红色"</formula>
    </cfRule>
    <cfRule type="cellIs" dxfId="248" priority="95" operator="equal">
      <formula>"紫色"</formula>
    </cfRule>
    <cfRule type="cellIs" dxfId="247" priority="96" operator="equal">
      <formula>"蓝色"</formula>
    </cfRule>
    <cfRule type="cellIs" dxfId="246" priority="97" operator="equal">
      <formula>"绿色"</formula>
    </cfRule>
    <cfRule type="cellIs" dxfId="245" priority="98" operator="equal">
      <formula>"黑色"</formula>
    </cfRule>
  </conditionalFormatting>
  <conditionalFormatting sqref="M4">
    <cfRule type="cellIs" dxfId="244" priority="85" operator="equal">
      <formula>"橙色"</formula>
    </cfRule>
    <cfRule type="cellIs" dxfId="243" priority="86" operator="equal">
      <formula>"橙色"</formula>
    </cfRule>
    <cfRule type="cellIs" dxfId="242" priority="87" operator="equal">
      <formula>"红色"</formula>
    </cfRule>
    <cfRule type="cellIs" dxfId="241" priority="88" operator="equal">
      <formula>"紫色"</formula>
    </cfRule>
    <cfRule type="cellIs" dxfId="240" priority="89" operator="equal">
      <formula>"蓝色"</formula>
    </cfRule>
    <cfRule type="cellIs" dxfId="239" priority="90" operator="equal">
      <formula>"绿色"</formula>
    </cfRule>
    <cfRule type="cellIs" dxfId="238" priority="91" operator="equal">
      <formula>"黑色"</formula>
    </cfRule>
  </conditionalFormatting>
  <conditionalFormatting sqref="R4">
    <cfRule type="cellIs" dxfId="237" priority="78" operator="equal">
      <formula>"橙色"</formula>
    </cfRule>
    <cfRule type="cellIs" dxfId="236" priority="79" operator="equal">
      <formula>"橙色"</formula>
    </cfRule>
    <cfRule type="cellIs" dxfId="235" priority="80" operator="equal">
      <formula>"红色"</formula>
    </cfRule>
    <cfRule type="cellIs" dxfId="234" priority="81" operator="equal">
      <formula>"紫色"</formula>
    </cfRule>
    <cfRule type="cellIs" dxfId="233" priority="82" operator="equal">
      <formula>"蓝色"</formula>
    </cfRule>
    <cfRule type="cellIs" dxfId="232" priority="83" operator="equal">
      <formula>"绿色"</formula>
    </cfRule>
    <cfRule type="cellIs" dxfId="231" priority="84" operator="equal">
      <formula>"黑色"</formula>
    </cfRule>
  </conditionalFormatting>
  <conditionalFormatting sqref="C30">
    <cfRule type="cellIs" dxfId="230" priority="71" operator="equal">
      <formula>"橙色"</formula>
    </cfRule>
    <cfRule type="cellIs" dxfId="229" priority="72" operator="equal">
      <formula>"橙色"</formula>
    </cfRule>
    <cfRule type="cellIs" dxfId="228" priority="73" operator="equal">
      <formula>"红色"</formula>
    </cfRule>
    <cfRule type="cellIs" dxfId="227" priority="74" operator="equal">
      <formula>"紫色"</formula>
    </cfRule>
    <cfRule type="cellIs" dxfId="226" priority="75" operator="equal">
      <formula>"蓝色"</formula>
    </cfRule>
    <cfRule type="cellIs" dxfId="225" priority="76" operator="equal">
      <formula>"绿色"</formula>
    </cfRule>
    <cfRule type="cellIs" dxfId="224" priority="77" operator="equal">
      <formula>"黑色"</formula>
    </cfRule>
  </conditionalFormatting>
  <conditionalFormatting sqref="H30">
    <cfRule type="cellIs" dxfId="223" priority="64" operator="equal">
      <formula>"橙色"</formula>
    </cfRule>
    <cfRule type="cellIs" dxfId="222" priority="65" operator="equal">
      <formula>"橙色"</formula>
    </cfRule>
    <cfRule type="cellIs" dxfId="221" priority="66" operator="equal">
      <formula>"红色"</formula>
    </cfRule>
    <cfRule type="cellIs" dxfId="220" priority="67" operator="equal">
      <formula>"紫色"</formula>
    </cfRule>
    <cfRule type="cellIs" dxfId="219" priority="68" operator="equal">
      <formula>"蓝色"</formula>
    </cfRule>
    <cfRule type="cellIs" dxfId="218" priority="69" operator="equal">
      <formula>"绿色"</formula>
    </cfRule>
    <cfRule type="cellIs" dxfId="217" priority="70" operator="equal">
      <formula>"黑色"</formula>
    </cfRule>
  </conditionalFormatting>
  <conditionalFormatting sqref="M30">
    <cfRule type="cellIs" dxfId="216" priority="57" operator="equal">
      <formula>"橙色"</formula>
    </cfRule>
    <cfRule type="cellIs" dxfId="215" priority="58" operator="equal">
      <formula>"橙色"</formula>
    </cfRule>
    <cfRule type="cellIs" dxfId="214" priority="59" operator="equal">
      <formula>"红色"</formula>
    </cfRule>
    <cfRule type="cellIs" dxfId="213" priority="60" operator="equal">
      <formula>"紫色"</formula>
    </cfRule>
    <cfRule type="cellIs" dxfId="212" priority="61" operator="equal">
      <formula>"蓝色"</formula>
    </cfRule>
    <cfRule type="cellIs" dxfId="211" priority="62" operator="equal">
      <formula>"绿色"</formula>
    </cfRule>
    <cfRule type="cellIs" dxfId="210" priority="63" operator="equal">
      <formula>"黑色"</formula>
    </cfRule>
  </conditionalFormatting>
  <conditionalFormatting sqref="R30">
    <cfRule type="cellIs" dxfId="209" priority="50" operator="equal">
      <formula>"橙色"</formula>
    </cfRule>
    <cfRule type="cellIs" dxfId="208" priority="51" operator="equal">
      <formula>"橙色"</formula>
    </cfRule>
    <cfRule type="cellIs" dxfId="207" priority="52" operator="equal">
      <formula>"红色"</formula>
    </cfRule>
    <cfRule type="cellIs" dxfId="206" priority="53" operator="equal">
      <formula>"紫色"</formula>
    </cfRule>
    <cfRule type="cellIs" dxfId="205" priority="54" operator="equal">
      <formula>"蓝色"</formula>
    </cfRule>
    <cfRule type="cellIs" dxfId="204" priority="55" operator="equal">
      <formula>"绿色"</formula>
    </cfRule>
    <cfRule type="cellIs" dxfId="203" priority="56" operator="equal">
      <formula>"黑色"</formula>
    </cfRule>
  </conditionalFormatting>
  <conditionalFormatting sqref="C56">
    <cfRule type="cellIs" dxfId="202" priority="43" operator="equal">
      <formula>"橙色"</formula>
    </cfRule>
    <cfRule type="cellIs" dxfId="201" priority="44" operator="equal">
      <formula>"橙色"</formula>
    </cfRule>
    <cfRule type="cellIs" dxfId="200" priority="45" operator="equal">
      <formula>"红色"</formula>
    </cfRule>
    <cfRule type="cellIs" dxfId="199" priority="46" operator="equal">
      <formula>"紫色"</formula>
    </cfRule>
    <cfRule type="cellIs" dxfId="198" priority="47" operator="equal">
      <formula>"蓝色"</formula>
    </cfRule>
    <cfRule type="cellIs" dxfId="197" priority="48" operator="equal">
      <formula>"绿色"</formula>
    </cfRule>
    <cfRule type="cellIs" dxfId="196" priority="49" operator="equal">
      <formula>"黑色"</formula>
    </cfRule>
  </conditionalFormatting>
  <conditionalFormatting sqref="H56">
    <cfRule type="cellIs" dxfId="195" priority="15" operator="equal">
      <formula>"橙色"</formula>
    </cfRule>
    <cfRule type="cellIs" dxfId="194" priority="16" operator="equal">
      <formula>"橙色"</formula>
    </cfRule>
    <cfRule type="cellIs" dxfId="193" priority="17" operator="equal">
      <formula>"红色"</formula>
    </cfRule>
    <cfRule type="cellIs" dxfId="192" priority="18" operator="equal">
      <formula>"紫色"</formula>
    </cfRule>
    <cfRule type="cellIs" dxfId="191" priority="19" operator="equal">
      <formula>"蓝色"</formula>
    </cfRule>
    <cfRule type="cellIs" dxfId="190" priority="20" operator="equal">
      <formula>"绿色"</formula>
    </cfRule>
    <cfRule type="cellIs" dxfId="189" priority="21" operator="equal">
      <formula>"黑色"</formula>
    </cfRule>
  </conditionalFormatting>
  <conditionalFormatting sqref="M56">
    <cfRule type="cellIs" dxfId="188" priority="8" operator="equal">
      <formula>"橙色"</formula>
    </cfRule>
    <cfRule type="cellIs" dxfId="187" priority="9" operator="equal">
      <formula>"橙色"</formula>
    </cfRule>
    <cfRule type="cellIs" dxfId="186" priority="10" operator="equal">
      <formula>"红色"</formula>
    </cfRule>
    <cfRule type="cellIs" dxfId="185" priority="11" operator="equal">
      <formula>"紫色"</formula>
    </cfRule>
    <cfRule type="cellIs" dxfId="184" priority="12" operator="equal">
      <formula>"蓝色"</formula>
    </cfRule>
    <cfRule type="cellIs" dxfId="183" priority="13" operator="equal">
      <formula>"绿色"</formula>
    </cfRule>
    <cfRule type="cellIs" dxfId="182" priority="14" operator="equal">
      <formula>"黑色"</formula>
    </cfRule>
  </conditionalFormatting>
  <conditionalFormatting sqref="R56">
    <cfRule type="cellIs" dxfId="181" priority="1" operator="equal">
      <formula>"金色"</formula>
    </cfRule>
    <cfRule type="cellIs" dxfId="180" priority="2" operator="equal">
      <formula>"橙色"</formula>
    </cfRule>
    <cfRule type="cellIs" dxfId="179" priority="3" operator="equal">
      <formula>"红色"</formula>
    </cfRule>
    <cfRule type="cellIs" dxfId="178" priority="4" operator="equal">
      <formula>"紫色"</formula>
    </cfRule>
    <cfRule type="cellIs" dxfId="177" priority="5" operator="equal">
      <formula>"蓝色"</formula>
    </cfRule>
    <cfRule type="cellIs" dxfId="176" priority="6" operator="equal">
      <formula>"绿色"</formula>
    </cfRule>
    <cfRule type="cellIs" dxfId="175" priority="7" operator="equal">
      <formula>"黑色"</formula>
    </cfRule>
  </conditionalFormatting>
  <dataValidations count="2">
    <dataValidation type="list" allowBlank="1" showInputMessage="1" showErrorMessage="1" sqref="E2 J2 O2 T2 E28 J28 O28 T28 E54 J54 O54 T54" xr:uid="{00000000-0002-0000-0800-000000000000}">
      <formula1>"[下拉],头部,腰部,手臂,腿部,身体,背部,饰品"</formula1>
    </dataValidation>
    <dataValidation type="list" allowBlank="1" showInputMessage="1" showErrorMessage="1" sqref="E3 J3 O3 T3 E29 J29 O29 T29 E55 J55 O55 T55" xr:uid="{00000000-0002-0000-0800-000001000000}">
      <formula1>"0,150,300,450,600,750,900"</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目录</vt:lpstr>
      <vt:lpstr>头部</vt:lpstr>
      <vt:lpstr>身体</vt:lpstr>
      <vt:lpstr>背部</vt:lpstr>
      <vt:lpstr>手臂</vt:lpstr>
      <vt:lpstr>腰部</vt:lpstr>
      <vt:lpstr>腿部</vt:lpstr>
      <vt:lpstr>饰品</vt:lpstr>
      <vt:lpstr>共生体</vt:lpstr>
      <vt:lpstr>盾牌</vt:lpstr>
      <vt:lpstr>背包</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2021-06-03T08:09:00Z</dcterms:created>
  <dcterms:modified xsi:type="dcterms:W3CDTF">2022-03-13T12:58:59Z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D1313F691B0F43E9B07C9128BDB2FB34</vt:lpwstr>
  </property>
  <property fmtid="{D5CDD505-2E9C-101B-9397-08002B2CF9AE}" pid="3" name="KSOProductBuildVer">
    <vt:lpwstr>2052-11.1.0.11365</vt:lpwstr>
  </property>
</Properties>
</file>